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30" windowWidth="13740" windowHeight="133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<sst xmlns="http://schemas.openxmlformats.org/spreadsheetml/2006/main" count="96" uniqueCount="85">
  <si>
    <t>P R Í J M Y:</t>
  </si>
  <si>
    <t xml:space="preserve">predpokladaná dotácia z MŠ (na reprezentáciu a činnosť)  </t>
  </si>
  <si>
    <t>spolu</t>
  </si>
  <si>
    <t>V Ý D A V K Y:</t>
  </si>
  <si>
    <t>1.    sekretariát spolku</t>
  </si>
  <si>
    <t>2.  Zasadania VV, DR, VZ a komisií SHS JAMES</t>
  </si>
  <si>
    <t>4.  Základné činnosti a propagácia spolku</t>
  </si>
  <si>
    <t>3.  Športová diplomacia, členské do šport. organizácií</t>
  </si>
  <si>
    <t xml:space="preserve">Spolu strediská 1 až 4 (základné funkcie spolku) </t>
  </si>
  <si>
    <t>5.  Športová a ostatná činnosť SHS</t>
  </si>
  <si>
    <t>6.  Údržba  a spravovanie chát</t>
  </si>
  <si>
    <t xml:space="preserve">VÝDAVKY SPOLU </t>
  </si>
  <si>
    <t xml:space="preserve">Rozdiel medzi plán. príjmami a plán. výdavkami (plán. rezerva) </t>
  </si>
  <si>
    <t xml:space="preserve">pohľadávky z roku 2011 a skôr </t>
  </si>
  <si>
    <t>členské 2012</t>
  </si>
  <si>
    <t xml:space="preserve">7.  Iné a neplánované </t>
  </si>
  <si>
    <t xml:space="preserve">spolu </t>
  </si>
  <si>
    <t xml:space="preserve">zostatok z roku 2011 (z toho rezervy komisií z r. 2011 - 4620,00 €) </t>
  </si>
  <si>
    <t xml:space="preserve">                   Slovenský  horolezecký  spolok  JAMES,  Junácka 6,  832 80  Bratislava</t>
  </si>
  <si>
    <t xml:space="preserve">                                                  Č E R P A N I E    R O Z P O Č T U   2 0 1 2</t>
  </si>
  <si>
    <t xml:space="preserve">    plán</t>
  </si>
  <si>
    <t>skutočnosť</t>
  </si>
  <si>
    <t>rozdiel</t>
  </si>
  <si>
    <t>chaty nájomné *</t>
  </si>
  <si>
    <t>iné a neplánované (2%, predaj kníh, dary, úroky v bankách,atď.) **</t>
  </si>
  <si>
    <t>odmeny športovcom za výsledky 2011 zo štát. dotácie</t>
  </si>
  <si>
    <t>Horolezec tlač 6/2012</t>
  </si>
  <si>
    <t>103 sociálny fond (z toho prevod z r. 2011  60,80 €)</t>
  </si>
  <si>
    <t>111 účtovníctvo a ostatné služby</t>
  </si>
  <si>
    <t xml:space="preserve">104 pohostenia, návštevy </t>
  </si>
  <si>
    <t>105 cestovné</t>
  </si>
  <si>
    <t>106 poštovné</t>
  </si>
  <si>
    <t xml:space="preserve">109 telefón, internet </t>
  </si>
  <si>
    <t xml:space="preserve">107 spotrebný materiál </t>
  </si>
  <si>
    <t>108 počítačové vybavenie, údržba počítačov</t>
  </si>
  <si>
    <t>110 nájomné, údržba sekretariátu</t>
  </si>
  <si>
    <t>201 výkonný výbor SHS JAMES</t>
  </si>
  <si>
    <t>202 dozorná rada SHS JAMES</t>
  </si>
  <si>
    <t>203 valné zhromaždenie SHS JAMES</t>
  </si>
  <si>
    <t xml:space="preserve">204 odmeny trénerov a manažérov komisií  </t>
  </si>
  <si>
    <t xml:space="preserve">301 členské UIAA </t>
  </si>
  <si>
    <t xml:space="preserve">302 členské IFSC </t>
  </si>
  <si>
    <t xml:space="preserve">303 členské KŠZ </t>
  </si>
  <si>
    <t xml:space="preserve">304 delegát na VZ UIAA, IFSC, ICICC </t>
  </si>
  <si>
    <t xml:space="preserve">401 preukazy 2013 </t>
  </si>
  <si>
    <t>402 poistenie zásahov HZS</t>
  </si>
  <si>
    <t xml:space="preserve">403 THT JAMES </t>
  </si>
  <si>
    <t>404 Skialpstret</t>
  </si>
  <si>
    <t xml:space="preserve">405 Psotkov memoriál </t>
  </si>
  <si>
    <t>406 Komisia ochrany prírody</t>
  </si>
  <si>
    <t xml:space="preserve">407 Metodicko-bezpečnostná komisia </t>
  </si>
  <si>
    <t>408 Medicínska komisia</t>
  </si>
  <si>
    <t>409 Informačné a dokumentačné centrum JAMES</t>
  </si>
  <si>
    <t xml:space="preserve">410 webová stránka spolku </t>
  </si>
  <si>
    <t xml:space="preserve">411 vydanie ročenky spolku na CD </t>
  </si>
  <si>
    <t xml:space="preserve">412 festivaly horských filmov (Bratislava a Poprad) </t>
  </si>
  <si>
    <t>413 členské odznaky 2000 ks</t>
  </si>
  <si>
    <t>414 propagácia SHS JAMES</t>
  </si>
  <si>
    <t xml:space="preserve">501 alpinizmus (z toho rezerva kom. z r. 2011 – 4020,00 €) </t>
  </si>
  <si>
    <t xml:space="preserve">502 preteky v šport. lezení (z toho rezerva kom. z r. 2011 – 570,00 €) </t>
  </si>
  <si>
    <t xml:space="preserve">503 preteky v ľad. lezení (z toho rezerva kom. z r. 2011 – 30,00 €) </t>
  </si>
  <si>
    <t xml:space="preserve">504 skialpinizmus </t>
  </si>
  <si>
    <t xml:space="preserve">505 údržba  a zaisťovanie skal. oblastí vrátane Vysokých Tatier </t>
  </si>
  <si>
    <t xml:space="preserve">506 komisia mládeže (tábory a domáce súťaže) </t>
  </si>
  <si>
    <t xml:space="preserve">507 podpora výstavby umelých stien </t>
  </si>
  <si>
    <t>508 publikácia metod. materiálov v časopise Horolezec</t>
  </si>
  <si>
    <t>701 poplatky bankám, atď.</t>
  </si>
  <si>
    <t>702 daň 2011 (chaty, sponzorské zmluvy a pod.)</t>
  </si>
  <si>
    <t>703 výstavba Chaty pod Rysmi</t>
  </si>
  <si>
    <t>Chata pod Rysmi (z daru TIPOSu)</t>
  </si>
  <si>
    <t xml:space="preserve">* rozpis nájomného z chát - Jelenec 150,00 €; tatr. chaty 21008,80 €; </t>
  </si>
  <si>
    <t>Vrátenie mylnej platby SIRS</t>
  </si>
  <si>
    <t xml:space="preserve">     Rysy dar ČHS 4115  €; Rysy známky 3560,00 €; Rysy dar TIPOS 25000,00 €; Rysy predane DVD 2945,00 €;</t>
  </si>
  <si>
    <t xml:space="preserve">     navýšenie štátnej dotácie 7480,00 €</t>
  </si>
  <si>
    <t>Stav na účtoch k 31. 12. 2012:</t>
  </si>
  <si>
    <t>VÚB term. účet 213,17 €</t>
  </si>
  <si>
    <t>VÚB účet štát. dotácie 23,75 €</t>
  </si>
  <si>
    <t>Volksbank term. účet 28406,16€</t>
  </si>
  <si>
    <t>pokladňa 1419,37 €</t>
  </si>
  <si>
    <t>101 sekretár (cena práce15481,00 €, str. lístky 407,52 €)</t>
  </si>
  <si>
    <t>102 účtovníčka, registrácie (cena práce 6759,14 €, str.lístky 418,00 €)</t>
  </si>
  <si>
    <t xml:space="preserve">** rozpis iných a neplán. príjmov: 2% 3441,86 €; úroky v bankách 570,74 €; dot. Mesta V.Tatry 440,00 €; </t>
  </si>
  <si>
    <t>spolu 36329,11 € (rozdiel 0,05 €)</t>
  </si>
  <si>
    <t>VÚB bež. účet 4587,47 €</t>
  </si>
  <si>
    <t>Volksbank bežný účet 1679,19 €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</si>
</sst>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9"/>
  <sheetViews>
    <sheetView tabSelected="1" zoomScale="130" zoomScaleNormal="130" workbookViewId="0" topLeftCell="A1">
      <selection activeCell="F14" sqref="F14"/>
    </sheetView>
  </sheetViews>
  <sheetFormatPr defaultColWidth="9.140625" defaultRowHeight="12.75"/>
  <cols>
    <col min="1" max="1" width="55.28125" style="0" customWidth="1"/>
    <col min="2" max="2" width="9.8515625" style="0" customWidth="1"/>
    <col min="3" max="3" width="11.8515625" style="0" customWidth="1"/>
    <col min="4" max="4" width="9.7109375" style="0" customWidth="1"/>
    <col min="6" max="6" width="18.00390625" style="0" customWidth="1"/>
    <col min="7" max="7" width="6.8515625" style="0" hidden="1" customWidth="1"/>
  </cols>
  <sheetData>
    <row r="3" s="24" customFormat="1" ht="12.75">
      <c r="A3" s="24" t="s">
        <v>18</v>
      </c>
    </row>
    <row r="5" spans="1:7" ht="12.75">
      <c r="A5" s="2" t="s">
        <v>19</v>
      </c>
      <c r="B5" s="1"/>
      <c r="C5" s="1"/>
      <c r="D5" s="1"/>
      <c r="E5" s="1"/>
      <c r="F5" s="1"/>
      <c r="G5" s="1"/>
    </row>
    <row r="6" spans="1:7" ht="12.75">
      <c r="A6" s="2"/>
      <c r="B6" s="1"/>
      <c r="C6" s="1"/>
      <c r="D6" s="1"/>
      <c r="E6" s="1"/>
      <c r="F6" s="1"/>
      <c r="G6" s="1"/>
    </row>
    <row r="7" spans="1:7" ht="10.5" customHeight="1">
      <c r="A7" s="3" t="s">
        <v>0</v>
      </c>
      <c r="B7" s="12" t="s">
        <v>20</v>
      </c>
      <c r="C7" s="12" t="s">
        <v>21</v>
      </c>
      <c r="D7" s="12" t="s">
        <v>22</v>
      </c>
      <c r="E7" s="1"/>
      <c r="F7" s="1"/>
      <c r="G7" s="1"/>
    </row>
    <row r="8" spans="1:7" ht="9.75" customHeight="1">
      <c r="A8" s="4" t="s">
        <v>17</v>
      </c>
      <c r="B8" s="6">
        <v>39059.94</v>
      </c>
      <c r="C8" s="6">
        <v>39059.94</v>
      </c>
      <c r="D8" s="6">
        <v>0</v>
      </c>
      <c r="E8" s="1"/>
      <c r="F8" s="1"/>
      <c r="G8" s="1"/>
    </row>
    <row r="9" spans="1:4" ht="9.75" customHeight="1">
      <c r="A9" s="4" t="s">
        <v>13</v>
      </c>
      <c r="B9" s="6">
        <v>8979.09</v>
      </c>
      <c r="C9" s="6">
        <v>0</v>
      </c>
      <c r="D9" s="6">
        <v>-8979.09</v>
      </c>
    </row>
    <row r="10" spans="1:4" ht="9.75" customHeight="1">
      <c r="A10" s="4" t="s">
        <v>14</v>
      </c>
      <c r="B10" s="6">
        <v>80000</v>
      </c>
      <c r="C10" s="6">
        <v>87772.66</v>
      </c>
      <c r="D10" s="6">
        <f>C10-B10</f>
        <v>7772.6600000000035</v>
      </c>
    </row>
    <row r="11" spans="1:4" ht="9.75" customHeight="1">
      <c r="A11" s="4" t="s">
        <v>1</v>
      </c>
      <c r="B11" s="6">
        <v>25000</v>
      </c>
      <c r="C11" s="6">
        <v>36400</v>
      </c>
      <c r="D11" s="6">
        <v>11400</v>
      </c>
    </row>
    <row r="12" spans="1:4" ht="9.75" customHeight="1">
      <c r="A12" s="4" t="s">
        <v>23</v>
      </c>
      <c r="B12" s="6">
        <v>21658.75</v>
      </c>
      <c r="C12" s="6">
        <v>21158.8</v>
      </c>
      <c r="D12" s="6">
        <f>SUM(C12-B12)</f>
        <v>-499.9500000000007</v>
      </c>
    </row>
    <row r="13" spans="1:4" ht="9.75" customHeight="1">
      <c r="A13" s="4" t="s">
        <v>24</v>
      </c>
      <c r="B13" s="6">
        <v>4000</v>
      </c>
      <c r="C13" s="6">
        <v>47552.6</v>
      </c>
      <c r="D13" s="6">
        <f>C13-B13</f>
        <v>43552.6</v>
      </c>
    </row>
    <row r="14" spans="1:6" ht="12.75">
      <c r="A14" s="5" t="s">
        <v>2</v>
      </c>
      <c r="B14" s="14">
        <f>SUM(B8:B13)</f>
        <v>178697.78</v>
      </c>
      <c r="C14" s="14">
        <f>SUM(C8:C13)</f>
        <v>231944</v>
      </c>
      <c r="D14" s="14">
        <f>SUM(D8:D13)</f>
        <v>53246.22</v>
      </c>
      <c r="F14" s="35"/>
    </row>
    <row r="15" spans="1:4" ht="10.5" customHeight="1">
      <c r="A15" s="19"/>
      <c r="B15" s="21"/>
      <c r="C15" s="18"/>
      <c r="D15" s="18"/>
    </row>
    <row r="16" spans="1:4" ht="10.5" customHeight="1">
      <c r="A16" s="25" t="s">
        <v>70</v>
      </c>
      <c r="B16" s="21"/>
      <c r="C16" s="25"/>
      <c r="D16" s="25"/>
    </row>
    <row r="17" spans="1:4" ht="10.5" customHeight="1">
      <c r="A17" s="25" t="s">
        <v>81</v>
      </c>
      <c r="B17" s="21"/>
      <c r="C17" s="25"/>
      <c r="D17" s="25"/>
    </row>
    <row r="18" spans="1:4" ht="10.5" customHeight="1">
      <c r="A18" s="25" t="s">
        <v>72</v>
      </c>
      <c r="B18" s="21"/>
      <c r="C18" s="25"/>
      <c r="D18" s="25"/>
    </row>
    <row r="19" spans="1:2" ht="10.5" customHeight="1">
      <c r="A19" s="25" t="s">
        <v>73</v>
      </c>
      <c r="B19" s="21"/>
    </row>
    <row r="20" spans="1:2" ht="10.5" customHeight="1">
      <c r="A20" s="25"/>
      <c r="B20" s="21"/>
    </row>
    <row r="21" spans="1:4" ht="10.5" customHeight="1">
      <c r="A21" s="3" t="s">
        <v>3</v>
      </c>
      <c r="B21" s="12"/>
      <c r="C21" s="12"/>
      <c r="D21" s="12"/>
    </row>
    <row r="22" spans="1:2" ht="10.5" customHeight="1">
      <c r="A22" s="3"/>
      <c r="B22" s="8"/>
    </row>
    <row r="23" spans="1:4" ht="10.5" customHeight="1">
      <c r="A23" s="3" t="s">
        <v>4</v>
      </c>
      <c r="B23" s="12" t="s">
        <v>20</v>
      </c>
      <c r="C23" s="12" t="s">
        <v>21</v>
      </c>
      <c r="D23" s="12" t="s">
        <v>22</v>
      </c>
    </row>
    <row r="24" spans="1:4" ht="9.75" customHeight="1">
      <c r="A24" s="4" t="s">
        <v>79</v>
      </c>
      <c r="B24" s="6">
        <v>14680</v>
      </c>
      <c r="C24" s="6">
        <v>15765.86</v>
      </c>
      <c r="D24" s="6">
        <f>C24-B24</f>
        <v>1085.8600000000006</v>
      </c>
    </row>
    <row r="25" spans="1:4" ht="9.75" customHeight="1">
      <c r="A25" s="4" t="s">
        <v>80</v>
      </c>
      <c r="B25" s="6">
        <v>6670</v>
      </c>
      <c r="C25" s="6">
        <v>7094.9</v>
      </c>
      <c r="D25" s="6">
        <f>C25-B25</f>
        <v>424.89999999999964</v>
      </c>
    </row>
    <row r="26" spans="1:4" ht="9.75" customHeight="1">
      <c r="A26" s="4" t="s">
        <v>27</v>
      </c>
      <c r="B26" s="9">
        <v>190</v>
      </c>
      <c r="C26" s="6">
        <v>103.2</v>
      </c>
      <c r="D26" s="6">
        <f>C26-B26</f>
        <v>-86.8</v>
      </c>
    </row>
    <row r="27" spans="1:4" ht="9.75" customHeight="1">
      <c r="A27" s="4" t="s">
        <v>29</v>
      </c>
      <c r="B27" s="9">
        <v>150</v>
      </c>
      <c r="C27" s="6">
        <v>0</v>
      </c>
      <c r="D27" s="6">
        <v>-150</v>
      </c>
    </row>
    <row r="28" spans="1:4" ht="9.75" customHeight="1">
      <c r="A28" s="4" t="s">
        <v>30</v>
      </c>
      <c r="B28" s="9">
        <v>600</v>
      </c>
      <c r="C28" s="6">
        <v>115.07</v>
      </c>
      <c r="D28" s="6">
        <f aca="true" t="shared" si="0" ref="D28:D34">C28-B28</f>
        <v>-484.93</v>
      </c>
    </row>
    <row r="29" spans="1:4" ht="9.75" customHeight="1">
      <c r="A29" s="4" t="s">
        <v>31</v>
      </c>
      <c r="B29" s="9">
        <v>1000</v>
      </c>
      <c r="C29" s="6">
        <v>809</v>
      </c>
      <c r="D29" s="6">
        <f t="shared" si="0"/>
        <v>-191</v>
      </c>
    </row>
    <row r="30" spans="1:4" ht="9.75" customHeight="1">
      <c r="A30" s="4" t="s">
        <v>33</v>
      </c>
      <c r="B30" s="9">
        <v>250</v>
      </c>
      <c r="C30" s="6">
        <v>227.14</v>
      </c>
      <c r="D30" s="6">
        <f t="shared" si="0"/>
        <v>-22.860000000000014</v>
      </c>
    </row>
    <row r="31" spans="1:4" ht="9.75" customHeight="1">
      <c r="A31" s="4" t="s">
        <v>34</v>
      </c>
      <c r="B31" s="9">
        <v>700</v>
      </c>
      <c r="C31" s="6">
        <v>688.65</v>
      </c>
      <c r="D31" s="6">
        <f t="shared" si="0"/>
        <v>-11.350000000000023</v>
      </c>
    </row>
    <row r="32" spans="1:4" ht="9.75" customHeight="1">
      <c r="A32" s="4" t="s">
        <v>32</v>
      </c>
      <c r="B32" s="9">
        <v>700</v>
      </c>
      <c r="C32" s="6">
        <v>968.91</v>
      </c>
      <c r="D32" s="6">
        <f t="shared" si="0"/>
        <v>268.90999999999997</v>
      </c>
    </row>
    <row r="33" spans="1:4" ht="9.75" customHeight="1">
      <c r="A33" s="4" t="s">
        <v>35</v>
      </c>
      <c r="B33" s="9">
        <v>2300</v>
      </c>
      <c r="C33" s="6">
        <v>2242.92</v>
      </c>
      <c r="D33" s="6">
        <f t="shared" si="0"/>
        <v>-57.07999999999993</v>
      </c>
    </row>
    <row r="34" spans="1:4" ht="9.75" customHeight="1">
      <c r="A34" s="4" t="s">
        <v>28</v>
      </c>
      <c r="B34" s="9">
        <v>500</v>
      </c>
      <c r="C34" s="6">
        <v>2043.22</v>
      </c>
      <c r="D34" s="6">
        <f t="shared" si="0"/>
        <v>1543.22</v>
      </c>
    </row>
    <row r="35" spans="1:6" ht="10.5" customHeight="1">
      <c r="A35" s="5" t="s">
        <v>2</v>
      </c>
      <c r="B35" s="11">
        <f>SUM(B24:B34)</f>
        <v>27740</v>
      </c>
      <c r="C35" s="11">
        <f>SUM(C24:C34)</f>
        <v>30058.870000000003</v>
      </c>
      <c r="D35" s="11">
        <f>SUM(D24:D34)</f>
        <v>2318.8700000000003</v>
      </c>
      <c r="F35" s="35"/>
    </row>
    <row r="36" spans="1:2" ht="10.5" customHeight="1">
      <c r="A36" s="19"/>
      <c r="B36" s="20"/>
    </row>
    <row r="37" spans="1:2" ht="10.5" customHeight="1">
      <c r="A37" s="3" t="s">
        <v>5</v>
      </c>
      <c r="B37" s="7"/>
    </row>
    <row r="38" spans="1:4" ht="9.75" customHeight="1">
      <c r="A38" s="4" t="s">
        <v>36</v>
      </c>
      <c r="B38" s="6">
        <v>1350</v>
      </c>
      <c r="C38" s="6">
        <v>1204.97</v>
      </c>
      <c r="D38" s="6">
        <f>C38-B38</f>
        <v>-145.02999999999997</v>
      </c>
    </row>
    <row r="39" spans="1:4" ht="9.75" customHeight="1">
      <c r="A39" s="4" t="s">
        <v>37</v>
      </c>
      <c r="B39" s="6">
        <v>200</v>
      </c>
      <c r="C39" s="6">
        <v>0</v>
      </c>
      <c r="D39" s="6">
        <f>C39-B39</f>
        <v>-200</v>
      </c>
    </row>
    <row r="40" spans="1:4" ht="9.75" customHeight="1">
      <c r="A40" s="4" t="s">
        <v>38</v>
      </c>
      <c r="B40" s="6">
        <v>1000</v>
      </c>
      <c r="C40" s="6">
        <v>1021.39</v>
      </c>
      <c r="D40" s="6">
        <f>C40-B40</f>
        <v>21.389999999999986</v>
      </c>
    </row>
    <row r="41" spans="1:4" ht="9.75" customHeight="1">
      <c r="A41" s="4" t="s">
        <v>39</v>
      </c>
      <c r="B41" s="6">
        <v>5000</v>
      </c>
      <c r="C41" s="6">
        <v>5444.65</v>
      </c>
      <c r="D41" s="6">
        <f>C41-B41</f>
        <v>444.64999999999964</v>
      </c>
    </row>
    <row r="42" spans="1:4" ht="9.75" customHeight="1">
      <c r="A42" s="5" t="s">
        <v>2</v>
      </c>
      <c r="B42" s="11">
        <f>SUM(B38:B41)</f>
        <v>7550</v>
      </c>
      <c r="C42" s="11">
        <f>SUM(C38:C41)</f>
        <v>7671.01</v>
      </c>
      <c r="D42" s="11">
        <f>SUM(D38:D41)</f>
        <v>121.00999999999965</v>
      </c>
    </row>
    <row r="43" spans="1:2" ht="9.75" customHeight="1">
      <c r="A43" s="19"/>
      <c r="B43" s="20"/>
    </row>
    <row r="44" spans="1:2" ht="10.5" customHeight="1">
      <c r="A44" s="3" t="s">
        <v>7</v>
      </c>
      <c r="B44" s="7"/>
    </row>
    <row r="45" spans="1:4" ht="9.75" customHeight="1">
      <c r="A45" s="4" t="s">
        <v>40</v>
      </c>
      <c r="B45" s="6">
        <v>2900</v>
      </c>
      <c r="C45" s="6">
        <v>2835.53</v>
      </c>
      <c r="D45" s="6">
        <f>C45-B45</f>
        <v>-64.4699999999998</v>
      </c>
    </row>
    <row r="46" spans="1:4" ht="9.75" customHeight="1">
      <c r="A46" s="4" t="s">
        <v>41</v>
      </c>
      <c r="B46" s="6">
        <v>2030</v>
      </c>
      <c r="C46" s="6">
        <v>2000</v>
      </c>
      <c r="D46" s="6">
        <f>C46-B46</f>
        <v>-30</v>
      </c>
    </row>
    <row r="47" spans="1:4" ht="9.75" customHeight="1">
      <c r="A47" s="4" t="s">
        <v>42</v>
      </c>
      <c r="B47" s="6">
        <v>760</v>
      </c>
      <c r="C47" s="6">
        <v>726.48</v>
      </c>
      <c r="D47" s="6">
        <f>C47-B47</f>
        <v>-33.51999999999998</v>
      </c>
    </row>
    <row r="48" spans="1:4" ht="9.75" customHeight="1">
      <c r="A48" s="4" t="s">
        <v>43</v>
      </c>
      <c r="B48" s="6">
        <v>500</v>
      </c>
      <c r="C48" s="6">
        <v>0</v>
      </c>
      <c r="D48" s="6">
        <v>-500</v>
      </c>
    </row>
    <row r="49" spans="1:6" ht="10.5" customHeight="1">
      <c r="A49" s="5" t="s">
        <v>2</v>
      </c>
      <c r="B49" s="11">
        <f>SUM(B45:B48)</f>
        <v>6190</v>
      </c>
      <c r="C49" s="11">
        <f>SUM(C45:C48)</f>
        <v>5562.01</v>
      </c>
      <c r="D49" s="11">
        <f>SUM(D45:D48)</f>
        <v>-627.9899999999998</v>
      </c>
      <c r="F49" s="35"/>
    </row>
    <row r="50" spans="1:2" ht="10.5" customHeight="1">
      <c r="A50" s="19"/>
      <c r="B50" s="20"/>
    </row>
    <row r="51" spans="1:2" ht="10.5" customHeight="1">
      <c r="A51" s="3" t="s">
        <v>6</v>
      </c>
      <c r="B51" s="10"/>
    </row>
    <row r="52" spans="1:4" ht="9.75" customHeight="1">
      <c r="A52" s="4" t="s">
        <v>44</v>
      </c>
      <c r="B52" s="9">
        <v>600</v>
      </c>
      <c r="C52" s="9">
        <v>544.8</v>
      </c>
      <c r="D52" s="9">
        <f aca="true" t="shared" si="1" ref="D52:D65">C52-B52</f>
        <v>-55.200000000000045</v>
      </c>
    </row>
    <row r="53" spans="1:4" ht="9.75" customHeight="1">
      <c r="A53" s="4" t="s">
        <v>45</v>
      </c>
      <c r="B53" s="9">
        <v>13500</v>
      </c>
      <c r="C53" s="9">
        <v>13629.42</v>
      </c>
      <c r="D53" s="9">
        <f t="shared" si="1"/>
        <v>129.42000000000007</v>
      </c>
    </row>
    <row r="54" spans="1:4" ht="9.75" customHeight="1">
      <c r="A54" s="4" t="s">
        <v>46</v>
      </c>
      <c r="B54" s="9">
        <v>2500</v>
      </c>
      <c r="C54" s="9">
        <v>1787.66</v>
      </c>
      <c r="D54" s="9">
        <f t="shared" si="1"/>
        <v>-712.3399999999999</v>
      </c>
    </row>
    <row r="55" spans="1:4" ht="9.75" customHeight="1">
      <c r="A55" s="4" t="s">
        <v>47</v>
      </c>
      <c r="B55" s="9">
        <v>1000</v>
      </c>
      <c r="C55" s="9">
        <v>597.89</v>
      </c>
      <c r="D55" s="9">
        <f t="shared" si="1"/>
        <v>-402.11</v>
      </c>
    </row>
    <row r="56" spans="1:4" ht="9.75" customHeight="1">
      <c r="A56" s="4" t="s">
        <v>48</v>
      </c>
      <c r="B56" s="9">
        <v>1000</v>
      </c>
      <c r="C56" s="9">
        <v>1000</v>
      </c>
      <c r="D56" s="9">
        <f>C56-B56</f>
        <v>0</v>
      </c>
    </row>
    <row r="57" spans="1:4" ht="9.75" customHeight="1">
      <c r="A57" s="4" t="s">
        <v>49</v>
      </c>
      <c r="B57" s="9">
        <v>1000</v>
      </c>
      <c r="C57" s="9">
        <v>66</v>
      </c>
      <c r="D57" s="9">
        <f t="shared" si="1"/>
        <v>-934</v>
      </c>
    </row>
    <row r="58" spans="1:4" ht="9.75" customHeight="1">
      <c r="A58" s="4" t="s">
        <v>50</v>
      </c>
      <c r="B58" s="9">
        <v>3700</v>
      </c>
      <c r="C58" s="9">
        <v>2572.35</v>
      </c>
      <c r="D58" s="9">
        <f t="shared" si="1"/>
        <v>-1127.65</v>
      </c>
    </row>
    <row r="59" spans="1:4" ht="9.75" customHeight="1">
      <c r="A59" s="4" t="s">
        <v>51</v>
      </c>
      <c r="B59" s="9">
        <v>500</v>
      </c>
      <c r="C59" s="9">
        <v>496.05</v>
      </c>
      <c r="D59" s="9">
        <f t="shared" si="1"/>
        <v>-3.9499999999999886</v>
      </c>
    </row>
    <row r="60" spans="1:4" ht="9.75" customHeight="1">
      <c r="A60" s="4" t="s">
        <v>52</v>
      </c>
      <c r="B60" s="9">
        <v>1000</v>
      </c>
      <c r="C60" s="9">
        <v>1000</v>
      </c>
      <c r="D60" s="9">
        <f t="shared" si="1"/>
        <v>0</v>
      </c>
    </row>
    <row r="61" spans="1:4" ht="9.75" customHeight="1">
      <c r="A61" s="4" t="s">
        <v>53</v>
      </c>
      <c r="B61" s="9">
        <v>1200</v>
      </c>
      <c r="C61" s="9">
        <v>1067.76</v>
      </c>
      <c r="D61" s="9">
        <f t="shared" si="1"/>
        <v>-132.24</v>
      </c>
    </row>
    <row r="62" spans="1:4" ht="9.75" customHeight="1">
      <c r="A62" s="4" t="s">
        <v>54</v>
      </c>
      <c r="B62" s="9">
        <v>670</v>
      </c>
      <c r="C62" s="9">
        <v>670</v>
      </c>
      <c r="D62" s="9">
        <f t="shared" si="1"/>
        <v>0</v>
      </c>
    </row>
    <row r="63" spans="1:4" ht="9.75" customHeight="1">
      <c r="A63" s="4" t="s">
        <v>55</v>
      </c>
      <c r="B63" s="9">
        <v>2000</v>
      </c>
      <c r="C63" s="9">
        <v>2000</v>
      </c>
      <c r="D63" s="9">
        <f t="shared" si="1"/>
        <v>0</v>
      </c>
    </row>
    <row r="64" spans="1:4" ht="9.75" customHeight="1">
      <c r="A64" s="4" t="s">
        <v>56</v>
      </c>
      <c r="B64" s="9">
        <v>2000</v>
      </c>
      <c r="C64" s="9">
        <v>1800</v>
      </c>
      <c r="D64" s="9">
        <f t="shared" si="1"/>
        <v>-200</v>
      </c>
    </row>
    <row r="65" spans="1:4" ht="9.75" customHeight="1">
      <c r="A65" s="4" t="s">
        <v>57</v>
      </c>
      <c r="B65" s="9">
        <v>400</v>
      </c>
      <c r="C65" s="9">
        <v>400</v>
      </c>
      <c r="D65" s="9">
        <f t="shared" si="1"/>
        <v>0</v>
      </c>
    </row>
    <row r="66" spans="1:6" ht="10.5" customHeight="1">
      <c r="A66" s="5" t="s">
        <v>16</v>
      </c>
      <c r="B66" s="15">
        <f>SUM(B52:B65)</f>
        <v>31070</v>
      </c>
      <c r="C66" s="15">
        <f>SUM(C52:C65)</f>
        <v>27631.929999999997</v>
      </c>
      <c r="D66" s="15">
        <f>SUM(D52:D65)</f>
        <v>-3438.0699999999997</v>
      </c>
      <c r="F66" s="36"/>
    </row>
    <row r="67" spans="1:4" ht="10.5" customHeight="1">
      <c r="A67" s="30"/>
      <c r="B67" s="31"/>
      <c r="C67" s="31"/>
      <c r="D67" s="31"/>
    </row>
    <row r="68" spans="1:6" s="27" customFormat="1" ht="10.5" customHeight="1">
      <c r="A68" s="28" t="s">
        <v>8</v>
      </c>
      <c r="B68" s="29">
        <f>SUM(B66,B49,B42,B35)</f>
        <v>72550</v>
      </c>
      <c r="C68" s="29">
        <f>C35+C42+C49+C66</f>
        <v>70923.82</v>
      </c>
      <c r="D68" s="29">
        <f>D35+D42+D49+D66</f>
        <v>-1626.1799999999994</v>
      </c>
      <c r="F68" s="37"/>
    </row>
    <row r="69" spans="1:2" ht="10.5" customHeight="1">
      <c r="A69" s="19"/>
      <c r="B69" s="21"/>
    </row>
    <row r="70" spans="1:2" ht="10.5" customHeight="1">
      <c r="A70" s="19"/>
      <c r="B70" s="21"/>
    </row>
    <row r="71" spans="1:2" ht="10.5" customHeight="1">
      <c r="A71" s="19"/>
      <c r="B71" s="21"/>
    </row>
    <row r="72" spans="1:4" ht="10.5" customHeight="1">
      <c r="A72" s="3" t="s">
        <v>9</v>
      </c>
      <c r="B72" s="12" t="s">
        <v>20</v>
      </c>
      <c r="C72" s="12" t="s">
        <v>21</v>
      </c>
      <c r="D72" s="12" t="s">
        <v>22</v>
      </c>
    </row>
    <row r="73" spans="1:4" ht="9.75" customHeight="1">
      <c r="A73" s="4" t="s">
        <v>58</v>
      </c>
      <c r="B73" s="6">
        <v>22948</v>
      </c>
      <c r="C73" s="6">
        <v>15044.3</v>
      </c>
      <c r="D73" s="6">
        <f aca="true" t="shared" si="2" ref="D73:D80">C73-B73</f>
        <v>-7903.700000000001</v>
      </c>
    </row>
    <row r="74" spans="1:4" ht="9.75" customHeight="1">
      <c r="A74" s="4" t="s">
        <v>59</v>
      </c>
      <c r="B74" s="6">
        <v>14402</v>
      </c>
      <c r="C74" s="6">
        <v>7451.29</v>
      </c>
      <c r="D74" s="6">
        <f t="shared" si="2"/>
        <v>-6950.71</v>
      </c>
    </row>
    <row r="75" spans="1:4" ht="9.75" customHeight="1">
      <c r="A75" s="4" t="s">
        <v>60</v>
      </c>
      <c r="B75" s="6">
        <v>1850</v>
      </c>
      <c r="C75" s="6">
        <v>1687.99</v>
      </c>
      <c r="D75" s="6">
        <f t="shared" si="2"/>
        <v>-162.01</v>
      </c>
    </row>
    <row r="76" spans="1:4" ht="9.75" customHeight="1">
      <c r="A76" s="4" t="s">
        <v>61</v>
      </c>
      <c r="B76" s="6">
        <v>1820</v>
      </c>
      <c r="C76" s="6">
        <v>1106.36</v>
      </c>
      <c r="D76" s="6">
        <f t="shared" si="2"/>
        <v>-713.6400000000001</v>
      </c>
    </row>
    <row r="77" spans="1:4" ht="9.75" customHeight="1">
      <c r="A77" s="4" t="s">
        <v>62</v>
      </c>
      <c r="B77" s="6">
        <v>4500</v>
      </c>
      <c r="C77" s="6">
        <v>4528.5</v>
      </c>
      <c r="D77" s="6">
        <f t="shared" si="2"/>
        <v>28.5</v>
      </c>
    </row>
    <row r="78" spans="1:4" ht="9.75" customHeight="1">
      <c r="A78" s="4" t="s">
        <v>63</v>
      </c>
      <c r="B78" s="6">
        <v>4000</v>
      </c>
      <c r="C78" s="6">
        <v>3195.77</v>
      </c>
      <c r="D78" s="6">
        <f t="shared" si="2"/>
        <v>-804.23</v>
      </c>
    </row>
    <row r="79" spans="1:4" ht="9.75" customHeight="1">
      <c r="A79" s="4" t="s">
        <v>64</v>
      </c>
      <c r="B79" s="6">
        <v>1000</v>
      </c>
      <c r="C79" s="6">
        <v>0</v>
      </c>
      <c r="D79" s="6">
        <f t="shared" si="2"/>
        <v>-1000</v>
      </c>
    </row>
    <row r="80" spans="1:4" ht="9.75" customHeight="1">
      <c r="A80" s="4" t="s">
        <v>65</v>
      </c>
      <c r="B80" s="6">
        <v>2700</v>
      </c>
      <c r="C80" s="6">
        <v>2700</v>
      </c>
      <c r="D80" s="6">
        <f t="shared" si="2"/>
        <v>0</v>
      </c>
    </row>
    <row r="81" spans="1:6" ht="10.5" customHeight="1">
      <c r="A81" s="5" t="s">
        <v>2</v>
      </c>
      <c r="B81" s="11">
        <f>SUM(B73:B80)</f>
        <v>53220</v>
      </c>
      <c r="C81" s="11">
        <f>SUM(C73:C80)</f>
        <v>35714.21</v>
      </c>
      <c r="D81" s="11">
        <f>SUM(D73:D80)</f>
        <v>-17505.79</v>
      </c>
      <c r="F81" s="35"/>
    </row>
    <row r="82" spans="1:2" s="18" customFormat="1" ht="10.5" customHeight="1">
      <c r="A82" s="19"/>
      <c r="B82" s="20"/>
    </row>
    <row r="83" spans="1:4" ht="10.5" customHeight="1">
      <c r="A83" s="13" t="s">
        <v>10</v>
      </c>
      <c r="B83" s="11">
        <v>9000</v>
      </c>
      <c r="C83" s="11">
        <v>11048.26</v>
      </c>
      <c r="D83" s="11">
        <f>C83-B83</f>
        <v>2048.26</v>
      </c>
    </row>
    <row r="84" spans="1:2" ht="10.5" customHeight="1">
      <c r="A84" s="16"/>
      <c r="B84" s="20"/>
    </row>
    <row r="85" spans="1:2" s="18" customFormat="1" ht="10.5" customHeight="1">
      <c r="A85" s="16" t="s">
        <v>15</v>
      </c>
      <c r="B85" s="17"/>
    </row>
    <row r="86" spans="1:4" ht="9.75" customHeight="1">
      <c r="A86" s="4" t="s">
        <v>66</v>
      </c>
      <c r="B86" s="6">
        <v>1500</v>
      </c>
      <c r="C86" s="6">
        <v>563.35</v>
      </c>
      <c r="D86" s="6">
        <f>C86-B86</f>
        <v>-936.65</v>
      </c>
    </row>
    <row r="87" spans="1:4" ht="9.75" customHeight="1">
      <c r="A87" s="4" t="s">
        <v>67</v>
      </c>
      <c r="B87" s="6">
        <v>4000</v>
      </c>
      <c r="C87" s="6">
        <v>3776.1</v>
      </c>
      <c r="D87" s="6">
        <f>C87-B87</f>
        <v>-223.9000000000001</v>
      </c>
    </row>
    <row r="88" spans="1:4" ht="9.75" customHeight="1">
      <c r="A88" s="4" t="s">
        <v>68</v>
      </c>
      <c r="B88" s="6">
        <v>36000</v>
      </c>
      <c r="C88" s="6">
        <v>43290</v>
      </c>
      <c r="D88" s="6">
        <f>C88-B88</f>
        <v>7290</v>
      </c>
    </row>
    <row r="89" spans="1:4" ht="9.75" customHeight="1">
      <c r="A89" s="4" t="s">
        <v>25</v>
      </c>
      <c r="B89" s="6">
        <v>0</v>
      </c>
      <c r="C89" s="6">
        <v>1840</v>
      </c>
      <c r="D89" s="6">
        <v>1840</v>
      </c>
    </row>
    <row r="90" spans="1:4" ht="9.75" customHeight="1">
      <c r="A90" s="4" t="s">
        <v>26</v>
      </c>
      <c r="B90" s="6">
        <v>0</v>
      </c>
      <c r="C90" s="6">
        <v>3289.2</v>
      </c>
      <c r="D90" s="6">
        <v>3289.2</v>
      </c>
    </row>
    <row r="91" spans="1:4" ht="9.75" customHeight="1">
      <c r="A91" s="4" t="s">
        <v>69</v>
      </c>
      <c r="B91" s="6">
        <v>0</v>
      </c>
      <c r="C91" s="6">
        <v>25000</v>
      </c>
      <c r="D91" s="6">
        <v>25000</v>
      </c>
    </row>
    <row r="92" spans="1:4" ht="9.75" customHeight="1">
      <c r="A92" s="4" t="s">
        <v>71</v>
      </c>
      <c r="B92" s="6">
        <v>0</v>
      </c>
      <c r="C92" s="6">
        <v>170</v>
      </c>
      <c r="D92" s="6">
        <v>170</v>
      </c>
    </row>
    <row r="93" spans="1:6" ht="10.5" customHeight="1">
      <c r="A93" s="5" t="s">
        <v>2</v>
      </c>
      <c r="B93" s="11">
        <f>SUM(B86:B92)</f>
        <v>41500</v>
      </c>
      <c r="C93" s="11">
        <f>SUM(C86:C92)</f>
        <v>77928.65</v>
      </c>
      <c r="D93" s="11">
        <f>SUM(D86:D92)</f>
        <v>36428.65</v>
      </c>
      <c r="F93" s="35"/>
    </row>
    <row r="94" spans="1:2" s="18" customFormat="1" ht="10.5" customHeight="1">
      <c r="A94" s="19"/>
      <c r="B94" s="20"/>
    </row>
    <row r="95" spans="1:6" s="23" customFormat="1" ht="12.75">
      <c r="A95" s="28" t="s">
        <v>11</v>
      </c>
      <c r="B95" s="14">
        <f>B68+B81+B83+B93</f>
        <v>176270</v>
      </c>
      <c r="C95" s="14">
        <f>C68+C81+C83+C93</f>
        <v>195614.94</v>
      </c>
      <c r="D95" s="14">
        <f>D68+D81+D83+D93</f>
        <v>19344.940000000002</v>
      </c>
      <c r="F95" s="38"/>
    </row>
    <row r="96" spans="1:4" ht="12.75">
      <c r="A96" s="5"/>
      <c r="B96" s="14"/>
      <c r="C96" s="14"/>
      <c r="D96" s="14"/>
    </row>
    <row r="97" spans="1:4" ht="10.5" customHeight="1">
      <c r="A97" s="5" t="s">
        <v>12</v>
      </c>
      <c r="B97" s="14">
        <f>B14-B95</f>
        <v>2427.779999999999</v>
      </c>
      <c r="C97" s="14">
        <f>C14-C95</f>
        <v>36329.06</v>
      </c>
      <c r="D97" s="14">
        <f>D14-D95</f>
        <v>33901.28</v>
      </c>
    </row>
    <row r="98" ht="12.75">
      <c r="B98" s="7"/>
    </row>
    <row r="99" spans="1:2" s="23" customFormat="1" ht="12.75">
      <c r="A99" s="22"/>
      <c r="B99" s="7"/>
    </row>
    <row r="100" spans="1:2" ht="12.75">
      <c r="A100" s="32" t="s">
        <v>74</v>
      </c>
      <c r="B100" s="7"/>
    </row>
    <row r="101" s="33" customFormat="1" ht="12">
      <c r="A101" s="33" t="s">
        <v>78</v>
      </c>
    </row>
    <row r="102" s="33" customFormat="1" ht="12">
      <c r="A102" s="33" t="s">
        <v>83</v>
      </c>
    </row>
    <row r="103" s="33" customFormat="1" ht="12">
      <c r="A103" s="33" t="s">
        <v>75</v>
      </c>
    </row>
    <row r="104" s="33" customFormat="1" ht="12">
      <c r="A104" s="33" t="s">
        <v>76</v>
      </c>
    </row>
    <row r="105" s="33" customFormat="1" ht="12">
      <c r="A105" s="33" t="s">
        <v>77</v>
      </c>
    </row>
    <row r="106" s="33" customFormat="1" ht="12">
      <c r="A106" s="34" t="s">
        <v>84</v>
      </c>
    </row>
    <row r="107" s="33" customFormat="1" ht="12">
      <c r="A107" s="33" t="s">
        <v>82</v>
      </c>
    </row>
    <row r="108" ht="12.75">
      <c r="A108" s="26"/>
    </row>
    <row r="109" ht="12.75">
      <c r="A109" s="2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2013-03-05T08:20:19Z</cp:lastPrinted>
  <dcterms:created xsi:type="dcterms:W3CDTF">2009-02-09T13:23:58Z</dcterms:created>
  <dcterms:modified xsi:type="dcterms:W3CDTF">2013-03-05T08:21:02Z</dcterms:modified>
  <cp:category/>
  <cp:version/>
  <cp:contentType/>
  <cp:contentStatus/>
</cp:coreProperties>
</file>