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20" yWindow="165" windowWidth="13290" windowHeight="133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<sst xmlns="http://schemas.openxmlformats.org/spreadsheetml/2006/main" count="91" uniqueCount="82">
  <si>
    <t>P R Í J M Y:</t>
  </si>
  <si>
    <t xml:space="preserve">predpokladaná dotácia z MŠ (na reprezentáciu a činnosť)  </t>
  </si>
  <si>
    <t>spolu</t>
  </si>
  <si>
    <t>V Ý D A V K Y:</t>
  </si>
  <si>
    <t>1.    sekretariát spolku</t>
  </si>
  <si>
    <t>2.  Zasadania VV, DR, VZ a komisií SHS JAMES</t>
  </si>
  <si>
    <t>4.  Základné činnosti a propagácia spolku</t>
  </si>
  <si>
    <t>3.  Športová diplomacia, členské do šport. organizácií</t>
  </si>
  <si>
    <t xml:space="preserve">Spolu strediská 1 až 4 (základné funkcie spolku) </t>
  </si>
  <si>
    <t>5.  Športová a ostatná činnosť SHS</t>
  </si>
  <si>
    <t>6.  Údržba  a spravovanie chát</t>
  </si>
  <si>
    <t xml:space="preserve">VÝDAVKY SPOLU </t>
  </si>
  <si>
    <t xml:space="preserve">Rozdiel medzi plán. príjmami a plán. výdavkami (plán. rezerva) </t>
  </si>
  <si>
    <t xml:space="preserve">7.  Iné a neplánované </t>
  </si>
  <si>
    <t xml:space="preserve">spolu </t>
  </si>
  <si>
    <t xml:space="preserve">                   Slovenský  horolezecký  spolok  JAMES,  Junácka 6,  832 80  Bratislava</t>
  </si>
  <si>
    <t xml:space="preserve">104 pohostenia, návštevy </t>
  </si>
  <si>
    <t>105 cestovné</t>
  </si>
  <si>
    <t>106 poštovné</t>
  </si>
  <si>
    <t xml:space="preserve">109 telefón, internet </t>
  </si>
  <si>
    <t xml:space="preserve">107 spotrebný materiál </t>
  </si>
  <si>
    <t>108 počítačové vybavenie, údržba počítačov</t>
  </si>
  <si>
    <t>110 nájomné, údržba sekretariátu</t>
  </si>
  <si>
    <t>201 výkonný výbor SHS JAMES</t>
  </si>
  <si>
    <t>202 dozorná rada SHS JAMES</t>
  </si>
  <si>
    <t>203 valné zhromaždenie SHS JAMES</t>
  </si>
  <si>
    <t xml:space="preserve">301 členské UIAA </t>
  </si>
  <si>
    <t xml:space="preserve">302 členské IFSC </t>
  </si>
  <si>
    <t xml:space="preserve">303 členské KŠZ </t>
  </si>
  <si>
    <t xml:space="preserve">304 delegát na VZ UIAA, IFSC, ICICC </t>
  </si>
  <si>
    <t>402 poistenie zásahov HZS</t>
  </si>
  <si>
    <t xml:space="preserve">403 THT JAMES </t>
  </si>
  <si>
    <t>404 Skialpstret</t>
  </si>
  <si>
    <t xml:space="preserve">405 Psotkov memoriál </t>
  </si>
  <si>
    <t>406 Komisia ochrany prírody</t>
  </si>
  <si>
    <t xml:space="preserve">407 Metodicko-bezpečnostná komisia </t>
  </si>
  <si>
    <t>408 Medicínska komisia</t>
  </si>
  <si>
    <t>409 Informačné a dokumentačné centrum JAMES</t>
  </si>
  <si>
    <t xml:space="preserve">410 webová stránka spolku </t>
  </si>
  <si>
    <t xml:space="preserve">411 vydanie ročenky spolku na CD </t>
  </si>
  <si>
    <t xml:space="preserve">412 festivaly horských filmov (Bratislava a Poprad) </t>
  </si>
  <si>
    <t>414 propagácia SHS JAMES</t>
  </si>
  <si>
    <t xml:space="preserve">505 údržba  a zaisťovanie skal. oblastí vrátane Vysokých Tatier </t>
  </si>
  <si>
    <t xml:space="preserve">507 podpora výstavby umelých stien </t>
  </si>
  <si>
    <t>508 publikácia metod. materiálov v časopise Horolezec</t>
  </si>
  <si>
    <t>701 poplatky bankám, atď.</t>
  </si>
  <si>
    <t>chaty nájomné (Jelenec a tatranské chaty)</t>
  </si>
  <si>
    <t xml:space="preserve">204 cestovné trénerov a manažérov komisií  </t>
  </si>
  <si>
    <t xml:space="preserve">    plán</t>
  </si>
  <si>
    <t>skutočnosť</t>
  </si>
  <si>
    <t>rozdiel</t>
  </si>
  <si>
    <t>pripísané úroky v bankách</t>
  </si>
  <si>
    <t xml:space="preserve">506 komisia mládeže (tábory a domáce súťaže) </t>
  </si>
  <si>
    <t>Volksbank term. účet 28977,43€</t>
  </si>
  <si>
    <t xml:space="preserve">Volksbank bežný účet </t>
  </si>
  <si>
    <t>pokladňa</t>
  </si>
  <si>
    <t xml:space="preserve">VÚB bež. účet </t>
  </si>
  <si>
    <t xml:space="preserve">medzisúčet </t>
  </si>
  <si>
    <t xml:space="preserve">                                                  Č E R P A N I E    R O Z P O Č T U   2 0 1 4</t>
  </si>
  <si>
    <t xml:space="preserve">zostatok z roku 2013 (z toho rezervy komisií z r. 2013 - 12 540,85 €) </t>
  </si>
  <si>
    <t>101 sekretár (cena práce)</t>
  </si>
  <si>
    <t>102 účtovníčka, registrácie (cena práce)</t>
  </si>
  <si>
    <t>103 sociálny fond (z toho prevod z r. 2013  53,44 €)</t>
  </si>
  <si>
    <t>401 preukazy 2015</t>
  </si>
  <si>
    <t xml:space="preserve">501 alpinizmus (z toho rezerva kom. z r. 2013 – 6065,80 €) </t>
  </si>
  <si>
    <t xml:space="preserve">502 preteky v šport. lezení (z toho rezerva kom. z r. 2013 – 5037,56 €) </t>
  </si>
  <si>
    <t xml:space="preserve">503 preteky v ľad. lezení (z toho rezerva kom. z r. 2013 – 300,49 €) </t>
  </si>
  <si>
    <t xml:space="preserve">504 skialpinizmus (z toho rezerva kom. z r. 2013 – 1137,00 €) </t>
  </si>
  <si>
    <t>Stav na účtoch k 31. 12. 2014:</t>
  </si>
  <si>
    <t xml:space="preserve">pohľadávky z roku 2013 a skôr </t>
  </si>
  <si>
    <t>členské 2014</t>
  </si>
  <si>
    <t>111 ostatné služby</t>
  </si>
  <si>
    <t>112 účtovníctvo</t>
  </si>
  <si>
    <t xml:space="preserve">       stravné lístky sekretariát</t>
  </si>
  <si>
    <t>2% dane - príspevky z podielu zaplatenej dane za rok 2013</t>
  </si>
  <si>
    <t>neplánované - nájomné Telecom za stanicu na Zelenom plese, 4 roky</t>
  </si>
  <si>
    <t xml:space="preserve">neplánované -  </t>
  </si>
  <si>
    <t>413 členské odznaky 2000 ks</t>
  </si>
  <si>
    <t>702 daň 2013 (z prípadného zdaniteľného zisku)</t>
  </si>
  <si>
    <t>neplánované - Horoškola JAMES sro; vklad majiteľa</t>
  </si>
  <si>
    <t>neplánované - odmeny športovcov z MVVaŠ SR</t>
  </si>
  <si>
    <t>VÚB účet štátnej dotácie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</si>
</sst>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#,##0.00\ [$€-1];[Red]\-#,##0.00\ [$€-1]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7"/>
  <sheetViews>
    <sheetView tabSelected="1" zoomScale="130" zoomScaleNormal="130" workbookViewId="0" topLeftCell="A1">
      <selection activeCell="C109" sqref="C109"/>
    </sheetView>
  </sheetViews>
  <sheetFormatPr defaultColWidth="9.140625" defaultRowHeight="12.75"/>
  <cols>
    <col min="1" max="1" width="48.57421875" style="0" customWidth="1"/>
    <col min="2" max="2" width="10.7109375" style="0" customWidth="1"/>
    <col min="3" max="3" width="11.57421875" style="0" customWidth="1"/>
    <col min="4" max="4" width="11.140625" style="0" customWidth="1"/>
  </cols>
  <sheetData>
    <row r="3" s="24" customFormat="1" ht="12.75">
      <c r="A3" s="24" t="s">
        <v>15</v>
      </c>
    </row>
    <row r="5" spans="1:5" ht="12.75">
      <c r="A5" s="2" t="s">
        <v>58</v>
      </c>
      <c r="B5" s="1"/>
      <c r="C5" s="1"/>
      <c r="D5" s="1"/>
      <c r="E5" s="1"/>
    </row>
    <row r="6" spans="1:5" ht="12.75">
      <c r="A6" s="2"/>
      <c r="B6" s="1"/>
      <c r="C6" s="1"/>
      <c r="D6" s="1"/>
      <c r="E6" s="1"/>
    </row>
    <row r="7" spans="1:7" ht="10.5" customHeight="1">
      <c r="A7" s="3" t="s">
        <v>0</v>
      </c>
      <c r="B7" s="12" t="s">
        <v>48</v>
      </c>
      <c r="C7" s="12" t="s">
        <v>49</v>
      </c>
      <c r="D7" s="12" t="s">
        <v>50</v>
      </c>
      <c r="E7" s="1"/>
      <c r="F7" s="1"/>
      <c r="G7" s="1"/>
    </row>
    <row r="8" spans="1:5" ht="9.75" customHeight="1">
      <c r="A8" s="4" t="s">
        <v>59</v>
      </c>
      <c r="B8" s="6">
        <v>39425.89</v>
      </c>
      <c r="C8" s="6">
        <v>39425.89</v>
      </c>
      <c r="D8" s="6">
        <f>B8-C8</f>
        <v>0</v>
      </c>
      <c r="E8" s="1"/>
    </row>
    <row r="9" spans="1:4" ht="9.75" customHeight="1">
      <c r="A9" s="4" t="s">
        <v>69</v>
      </c>
      <c r="B9" s="6">
        <v>4979.09</v>
      </c>
      <c r="C9" s="6">
        <v>0</v>
      </c>
      <c r="D9" s="6">
        <f aca="true" t="shared" si="0" ref="D9:D15">C9-B9</f>
        <v>-4979.09</v>
      </c>
    </row>
    <row r="10" spans="1:4" ht="9.75" customHeight="1">
      <c r="A10" s="4" t="s">
        <v>70</v>
      </c>
      <c r="B10" s="6">
        <v>85000</v>
      </c>
      <c r="C10" s="6">
        <v>99843.8</v>
      </c>
      <c r="D10" s="6">
        <f t="shared" si="0"/>
        <v>14843.800000000003</v>
      </c>
    </row>
    <row r="11" spans="1:4" ht="9.75" customHeight="1">
      <c r="A11" s="4" t="s">
        <v>1</v>
      </c>
      <c r="B11" s="6">
        <v>30000</v>
      </c>
      <c r="C11" s="6">
        <v>23440</v>
      </c>
      <c r="D11" s="6">
        <f t="shared" si="0"/>
        <v>-6560</v>
      </c>
    </row>
    <row r="12" spans="1:4" ht="9.75" customHeight="1">
      <c r="A12" s="4" t="s">
        <v>46</v>
      </c>
      <c r="B12" s="6">
        <v>23258.8</v>
      </c>
      <c r="C12" s="6">
        <v>23382.34</v>
      </c>
      <c r="D12" s="6">
        <f t="shared" si="0"/>
        <v>123.54000000000087</v>
      </c>
    </row>
    <row r="13" spans="1:4" ht="9.75" customHeight="1">
      <c r="A13" s="4" t="s">
        <v>74</v>
      </c>
      <c r="B13" s="6">
        <v>2500</v>
      </c>
      <c r="C13" s="6">
        <v>2289.54</v>
      </c>
      <c r="D13" s="6">
        <f t="shared" si="0"/>
        <v>-210.46000000000004</v>
      </c>
    </row>
    <row r="14" spans="1:4" ht="9.75" customHeight="1">
      <c r="A14" s="4" t="s">
        <v>51</v>
      </c>
      <c r="B14" s="6">
        <v>1000</v>
      </c>
      <c r="C14" s="6">
        <v>739.69</v>
      </c>
      <c r="D14" s="6">
        <f t="shared" si="0"/>
        <v>-260.30999999999995</v>
      </c>
    </row>
    <row r="15" spans="1:4" ht="9.75" customHeight="1">
      <c r="A15" s="4" t="s">
        <v>75</v>
      </c>
      <c r="B15" s="6">
        <v>0</v>
      </c>
      <c r="C15" s="6">
        <v>700</v>
      </c>
      <c r="D15" s="6">
        <f t="shared" si="0"/>
        <v>700</v>
      </c>
    </row>
    <row r="16" spans="1:4" ht="9.75" customHeight="1">
      <c r="A16" s="4" t="s">
        <v>76</v>
      </c>
      <c r="B16" s="6"/>
      <c r="C16" s="6"/>
      <c r="D16" s="6"/>
    </row>
    <row r="17" spans="1:4" ht="9.75" customHeight="1">
      <c r="A17" s="4"/>
      <c r="B17" s="6"/>
      <c r="C17" s="6"/>
      <c r="D17" s="6"/>
    </row>
    <row r="18" spans="1:4" ht="10.5" customHeight="1">
      <c r="A18" s="5" t="s">
        <v>2</v>
      </c>
      <c r="B18" s="14">
        <f>SUM(B8:B17)</f>
        <v>186163.77999999997</v>
      </c>
      <c r="C18" s="14">
        <f>SUM(C8:C17)</f>
        <v>189821.26</v>
      </c>
      <c r="D18" s="14">
        <f>SUM(D8:D17)</f>
        <v>3657.4800000000037</v>
      </c>
    </row>
    <row r="19" spans="1:2" ht="10.5" customHeight="1">
      <c r="A19" s="19"/>
      <c r="B19" s="21"/>
    </row>
    <row r="20" spans="1:2" ht="10.5" customHeight="1">
      <c r="A20" s="19"/>
      <c r="B20" s="21"/>
    </row>
    <row r="21" spans="1:2" ht="10.5" customHeight="1">
      <c r="A21" s="3" t="s">
        <v>3</v>
      </c>
      <c r="B21" s="8"/>
    </row>
    <row r="22" spans="1:2" ht="10.5" customHeight="1">
      <c r="A22" s="3"/>
      <c r="B22" s="8"/>
    </row>
    <row r="23" spans="1:4" ht="10.5" customHeight="1">
      <c r="A23" s="3" t="s">
        <v>4</v>
      </c>
      <c r="B23" s="12" t="s">
        <v>48</v>
      </c>
      <c r="C23" s="12" t="s">
        <v>49</v>
      </c>
      <c r="D23" s="12" t="s">
        <v>50</v>
      </c>
    </row>
    <row r="24" spans="1:4" ht="9.75" customHeight="1">
      <c r="A24" s="4" t="s">
        <v>60</v>
      </c>
      <c r="B24" s="6">
        <v>15700</v>
      </c>
      <c r="C24" s="6">
        <v>16195.07</v>
      </c>
      <c r="D24" s="6">
        <f>C24-B24</f>
        <v>495.0699999999997</v>
      </c>
    </row>
    <row r="25" spans="1:4" ht="9.75" customHeight="1">
      <c r="A25" s="4" t="s">
        <v>61</v>
      </c>
      <c r="B25" s="6">
        <v>7300</v>
      </c>
      <c r="C25" s="6">
        <v>6568.99</v>
      </c>
      <c r="D25" s="6">
        <f>C25-B25</f>
        <v>-731.0100000000002</v>
      </c>
    </row>
    <row r="26" spans="1:4" ht="9.75" customHeight="1">
      <c r="A26" s="4" t="s">
        <v>73</v>
      </c>
      <c r="B26" s="6">
        <v>900</v>
      </c>
      <c r="C26" s="6">
        <v>785.4</v>
      </c>
      <c r="D26" s="6">
        <f>C26-B26</f>
        <v>-114.60000000000002</v>
      </c>
    </row>
    <row r="27" spans="1:4" ht="9.75" customHeight="1">
      <c r="A27" s="4" t="s">
        <v>62</v>
      </c>
      <c r="B27" s="9">
        <v>160</v>
      </c>
      <c r="C27" s="6">
        <v>79.98</v>
      </c>
      <c r="D27" s="6">
        <f aca="true" t="shared" si="1" ref="D27:D36">C27-B27</f>
        <v>-80.02</v>
      </c>
    </row>
    <row r="28" spans="1:4" ht="9.75" customHeight="1">
      <c r="A28" s="4" t="s">
        <v>16</v>
      </c>
      <c r="B28" s="9">
        <v>150</v>
      </c>
      <c r="C28" s="6">
        <v>0</v>
      </c>
      <c r="D28" s="6">
        <f t="shared" si="1"/>
        <v>-150</v>
      </c>
    </row>
    <row r="29" spans="1:4" ht="9.75" customHeight="1">
      <c r="A29" s="4" t="s">
        <v>17</v>
      </c>
      <c r="B29" s="9">
        <v>700</v>
      </c>
      <c r="C29" s="6">
        <v>309.13</v>
      </c>
      <c r="D29" s="6">
        <f t="shared" si="1"/>
        <v>-390.87</v>
      </c>
    </row>
    <row r="30" spans="1:4" ht="9.75" customHeight="1">
      <c r="A30" s="4" t="s">
        <v>18</v>
      </c>
      <c r="B30" s="9">
        <v>1000</v>
      </c>
      <c r="C30" s="6">
        <v>1023.97</v>
      </c>
      <c r="D30" s="6">
        <f t="shared" si="1"/>
        <v>23.970000000000027</v>
      </c>
    </row>
    <row r="31" spans="1:4" ht="9.75" customHeight="1">
      <c r="A31" s="4" t="s">
        <v>20</v>
      </c>
      <c r="B31" s="9">
        <v>300</v>
      </c>
      <c r="C31" s="6">
        <v>221.06</v>
      </c>
      <c r="D31" s="6">
        <f t="shared" si="1"/>
        <v>-78.94</v>
      </c>
    </row>
    <row r="32" spans="1:4" ht="9.75" customHeight="1">
      <c r="A32" s="4" t="s">
        <v>21</v>
      </c>
      <c r="B32" s="9">
        <v>750</v>
      </c>
      <c r="C32" s="6">
        <v>972.35</v>
      </c>
      <c r="D32" s="6">
        <f t="shared" si="1"/>
        <v>222.35000000000002</v>
      </c>
    </row>
    <row r="33" spans="1:4" ht="9.75" customHeight="1">
      <c r="A33" s="4" t="s">
        <v>19</v>
      </c>
      <c r="B33" s="9">
        <v>1000</v>
      </c>
      <c r="C33" s="6">
        <v>452.31</v>
      </c>
      <c r="D33" s="6">
        <f t="shared" si="1"/>
        <v>-547.69</v>
      </c>
    </row>
    <row r="34" spans="1:4" ht="9.75" customHeight="1">
      <c r="A34" s="4" t="s">
        <v>22</v>
      </c>
      <c r="B34" s="9">
        <v>2500</v>
      </c>
      <c r="C34" s="6">
        <v>2397.48</v>
      </c>
      <c r="D34" s="6">
        <f t="shared" si="1"/>
        <v>-102.51999999999998</v>
      </c>
    </row>
    <row r="35" spans="1:4" ht="9.75" customHeight="1">
      <c r="A35" s="4" t="s">
        <v>71</v>
      </c>
      <c r="B35" s="9">
        <v>1000</v>
      </c>
      <c r="C35" s="6">
        <v>221.15</v>
      </c>
      <c r="D35" s="6">
        <f t="shared" si="1"/>
        <v>-778.85</v>
      </c>
    </row>
    <row r="36" spans="1:4" ht="9.75" customHeight="1">
      <c r="A36" s="4" t="s">
        <v>72</v>
      </c>
      <c r="B36" s="9">
        <v>0</v>
      </c>
      <c r="C36" s="6">
        <v>590.88</v>
      </c>
      <c r="D36" s="6">
        <f t="shared" si="1"/>
        <v>590.88</v>
      </c>
    </row>
    <row r="37" spans="1:4" ht="10.5" customHeight="1">
      <c r="A37" s="5" t="s">
        <v>2</v>
      </c>
      <c r="B37" s="11">
        <f>SUM(B24:B36)</f>
        <v>31460</v>
      </c>
      <c r="C37" s="11">
        <f>SUM(C24:C36)</f>
        <v>29817.770000000004</v>
      </c>
      <c r="D37" s="11">
        <f>SUM(D24:D36)</f>
        <v>-1642.2300000000005</v>
      </c>
    </row>
    <row r="38" spans="1:2" ht="10.5" customHeight="1">
      <c r="A38" s="19"/>
      <c r="B38" s="20"/>
    </row>
    <row r="39" spans="1:2" ht="10.5" customHeight="1">
      <c r="A39" s="3" t="s">
        <v>5</v>
      </c>
      <c r="B39" s="7"/>
    </row>
    <row r="40" spans="1:4" ht="9.75" customHeight="1">
      <c r="A40" s="4" t="s">
        <v>23</v>
      </c>
      <c r="B40" s="6">
        <v>1400</v>
      </c>
      <c r="C40" s="6">
        <v>745.11</v>
      </c>
      <c r="D40" s="6">
        <f>C40-B40</f>
        <v>-654.89</v>
      </c>
    </row>
    <row r="41" spans="1:4" ht="9.75" customHeight="1">
      <c r="A41" s="4" t="s">
        <v>24</v>
      </c>
      <c r="B41" s="6">
        <v>200</v>
      </c>
      <c r="C41" s="6">
        <v>59.28</v>
      </c>
      <c r="D41" s="6">
        <f>C41-B41</f>
        <v>-140.72</v>
      </c>
    </row>
    <row r="42" spans="1:4" ht="9.75" customHeight="1">
      <c r="A42" s="4" t="s">
        <v>25</v>
      </c>
      <c r="B42" s="6">
        <v>1100</v>
      </c>
      <c r="C42" s="6">
        <v>1015.47</v>
      </c>
      <c r="D42" s="6">
        <f>C42-B42</f>
        <v>-84.52999999999997</v>
      </c>
    </row>
    <row r="43" spans="1:4" ht="9.75" customHeight="1">
      <c r="A43" s="4" t="s">
        <v>47</v>
      </c>
      <c r="B43" s="6">
        <v>7000</v>
      </c>
      <c r="C43" s="6">
        <v>5295</v>
      </c>
      <c r="D43" s="6">
        <f>C43-B43</f>
        <v>-1705</v>
      </c>
    </row>
    <row r="44" spans="1:4" ht="9.75" customHeight="1">
      <c r="A44" s="5" t="s">
        <v>2</v>
      </c>
      <c r="B44" s="11">
        <f>SUM(B40:B43)</f>
        <v>9700</v>
      </c>
      <c r="C44" s="11">
        <v>7114.86</v>
      </c>
      <c r="D44" s="11">
        <f>SUM(D40:D43)</f>
        <v>-2585.14</v>
      </c>
    </row>
    <row r="45" spans="1:3" ht="9.75" customHeight="1">
      <c r="A45" s="19"/>
      <c r="B45" s="20"/>
      <c r="C45" s="28"/>
    </row>
    <row r="46" spans="1:2" ht="10.5" customHeight="1">
      <c r="A46" s="3" t="s">
        <v>7</v>
      </c>
      <c r="B46" s="7"/>
    </row>
    <row r="47" spans="1:4" ht="9.75" customHeight="1">
      <c r="A47" s="4" t="s">
        <v>26</v>
      </c>
      <c r="B47" s="6">
        <v>3000</v>
      </c>
      <c r="C47" s="6">
        <v>2903.23</v>
      </c>
      <c r="D47" s="6">
        <f>C47-B47</f>
        <v>-96.76999999999998</v>
      </c>
    </row>
    <row r="48" spans="1:4" ht="9.75" customHeight="1">
      <c r="A48" s="4" t="s">
        <v>27</v>
      </c>
      <c r="B48" s="6">
        <v>2000</v>
      </c>
      <c r="C48" s="6">
        <v>2000</v>
      </c>
      <c r="D48" s="6">
        <f>C48-B48</f>
        <v>0</v>
      </c>
    </row>
    <row r="49" spans="1:4" ht="9.75" customHeight="1">
      <c r="A49" s="4" t="s">
        <v>28</v>
      </c>
      <c r="B49" s="6">
        <v>600</v>
      </c>
      <c r="C49" s="6">
        <v>531</v>
      </c>
      <c r="D49" s="6">
        <f>C49-B49</f>
        <v>-69</v>
      </c>
    </row>
    <row r="50" spans="1:4" ht="9.75" customHeight="1">
      <c r="A50" s="4" t="s">
        <v>29</v>
      </c>
      <c r="B50" s="6">
        <v>1000</v>
      </c>
      <c r="C50" s="6">
        <v>0</v>
      </c>
      <c r="D50" s="6">
        <f>C50-B50</f>
        <v>-1000</v>
      </c>
    </row>
    <row r="51" spans="1:4" ht="10.5" customHeight="1">
      <c r="A51" s="5" t="s">
        <v>2</v>
      </c>
      <c r="B51" s="11">
        <f>SUM(B47:B50)</f>
        <v>6600</v>
      </c>
      <c r="C51" s="11">
        <f>SUM(C47:C50)</f>
        <v>5434.23</v>
      </c>
      <c r="D51" s="11">
        <f>SUM(D47:D50)</f>
        <v>-1165.77</v>
      </c>
    </row>
    <row r="52" spans="1:2" ht="10.5" customHeight="1">
      <c r="A52" s="19"/>
      <c r="B52" s="20"/>
    </row>
    <row r="53" spans="1:2" ht="10.5" customHeight="1">
      <c r="A53" s="3" t="s">
        <v>6</v>
      </c>
      <c r="B53" s="10"/>
    </row>
    <row r="54" spans="1:4" ht="9.75" customHeight="1">
      <c r="A54" s="4" t="s">
        <v>63</v>
      </c>
      <c r="B54" s="9">
        <v>900</v>
      </c>
      <c r="C54" s="9">
        <v>615.42</v>
      </c>
      <c r="D54" s="9">
        <f aca="true" t="shared" si="2" ref="D54:D67">C54-B54</f>
        <v>-284.58000000000004</v>
      </c>
    </row>
    <row r="55" spans="1:4" ht="9.75" customHeight="1">
      <c r="A55" s="4" t="s">
        <v>30</v>
      </c>
      <c r="B55" s="9">
        <v>15000</v>
      </c>
      <c r="C55" s="9">
        <v>15431.85</v>
      </c>
      <c r="D55" s="9">
        <f t="shared" si="2"/>
        <v>431.85000000000036</v>
      </c>
    </row>
    <row r="56" spans="1:4" ht="9.75" customHeight="1">
      <c r="A56" s="4" t="s">
        <v>31</v>
      </c>
      <c r="B56" s="9">
        <v>3500</v>
      </c>
      <c r="C56" s="9">
        <v>2496.69</v>
      </c>
      <c r="D56" s="9">
        <f t="shared" si="2"/>
        <v>-1003.31</v>
      </c>
    </row>
    <row r="57" spans="1:4" ht="9.75" customHeight="1">
      <c r="A57" s="4" t="s">
        <v>32</v>
      </c>
      <c r="B57" s="9">
        <v>1000</v>
      </c>
      <c r="C57" s="9">
        <v>1000</v>
      </c>
      <c r="D57" s="9">
        <f t="shared" si="2"/>
        <v>0</v>
      </c>
    </row>
    <row r="58" spans="1:4" ht="9.75" customHeight="1">
      <c r="A58" s="4" t="s">
        <v>33</v>
      </c>
      <c r="B58" s="9">
        <v>1600</v>
      </c>
      <c r="C58" s="9">
        <v>1600</v>
      </c>
      <c r="D58" s="9">
        <f t="shared" si="2"/>
        <v>0</v>
      </c>
    </row>
    <row r="59" spans="1:4" ht="9.75" customHeight="1">
      <c r="A59" s="4" t="s">
        <v>34</v>
      </c>
      <c r="B59" s="9">
        <v>2200</v>
      </c>
      <c r="C59" s="9">
        <v>1480.04</v>
      </c>
      <c r="D59" s="9">
        <f t="shared" si="2"/>
        <v>-719.96</v>
      </c>
    </row>
    <row r="60" spans="1:4" ht="9.75" customHeight="1">
      <c r="A60" s="4" t="s">
        <v>35</v>
      </c>
      <c r="B60" s="9">
        <v>3500</v>
      </c>
      <c r="C60" s="9">
        <v>2817.64</v>
      </c>
      <c r="D60" s="9">
        <f t="shared" si="2"/>
        <v>-682.3600000000001</v>
      </c>
    </row>
    <row r="61" spans="1:4" ht="9.75" customHeight="1">
      <c r="A61" s="4" t="s">
        <v>36</v>
      </c>
      <c r="B61" s="9">
        <v>700</v>
      </c>
      <c r="C61" s="9">
        <v>321.41</v>
      </c>
      <c r="D61" s="9">
        <f t="shared" si="2"/>
        <v>-378.59</v>
      </c>
    </row>
    <row r="62" spans="1:4" ht="9.75" customHeight="1">
      <c r="A62" s="4" t="s">
        <v>37</v>
      </c>
      <c r="B62" s="9">
        <v>1000</v>
      </c>
      <c r="C62" s="9">
        <v>1000</v>
      </c>
      <c r="D62" s="9">
        <f t="shared" si="2"/>
        <v>0</v>
      </c>
    </row>
    <row r="63" spans="1:4" ht="9.75" customHeight="1">
      <c r="A63" s="4" t="s">
        <v>38</v>
      </c>
      <c r="B63" s="9">
        <v>1200</v>
      </c>
      <c r="C63" s="9">
        <v>1283.76</v>
      </c>
      <c r="D63" s="9">
        <f t="shared" si="2"/>
        <v>83.75999999999999</v>
      </c>
    </row>
    <row r="64" spans="1:4" ht="9.75" customHeight="1">
      <c r="A64" s="4" t="s">
        <v>39</v>
      </c>
      <c r="B64" s="9">
        <v>670</v>
      </c>
      <c r="C64" s="9">
        <v>1170</v>
      </c>
      <c r="D64" s="9">
        <f t="shared" si="2"/>
        <v>500</v>
      </c>
    </row>
    <row r="65" spans="1:4" ht="9.75" customHeight="1">
      <c r="A65" s="4" t="s">
        <v>40</v>
      </c>
      <c r="B65" s="9">
        <v>2350</v>
      </c>
      <c r="C65" s="9">
        <v>2350</v>
      </c>
      <c r="D65" s="9">
        <f t="shared" si="2"/>
        <v>0</v>
      </c>
    </row>
    <row r="66" spans="1:4" ht="9.75" customHeight="1">
      <c r="A66" s="4" t="s">
        <v>77</v>
      </c>
      <c r="B66" s="9">
        <v>2000</v>
      </c>
      <c r="C66" s="9">
        <v>2100</v>
      </c>
      <c r="D66" s="9">
        <f t="shared" si="2"/>
        <v>100</v>
      </c>
    </row>
    <row r="67" spans="1:4" ht="9.75" customHeight="1">
      <c r="A67" s="4" t="s">
        <v>41</v>
      </c>
      <c r="B67" s="9">
        <v>1500</v>
      </c>
      <c r="C67" s="9">
        <v>530</v>
      </c>
      <c r="D67" s="9">
        <f t="shared" si="2"/>
        <v>-970</v>
      </c>
    </row>
    <row r="68" spans="1:4" ht="10.5" customHeight="1">
      <c r="A68" s="5" t="s">
        <v>14</v>
      </c>
      <c r="B68" s="15">
        <f>SUM(B54:B67)</f>
        <v>37120</v>
      </c>
      <c r="C68" s="15">
        <f>SUM(C54:C67)</f>
        <v>34196.81</v>
      </c>
      <c r="D68" s="15">
        <f>SUM(D54:D67)</f>
        <v>-2923.1899999999996</v>
      </c>
    </row>
    <row r="69" spans="1:4" ht="10.5" customHeight="1">
      <c r="A69" s="5" t="s">
        <v>8</v>
      </c>
      <c r="B69" s="15">
        <f>B37+B44+B51+B68</f>
        <v>84880</v>
      </c>
      <c r="C69" s="15">
        <f>C37+C44+C51+C68</f>
        <v>76563.67</v>
      </c>
      <c r="D69" s="15">
        <f>D37+D44+D51+D68</f>
        <v>-8316.330000000002</v>
      </c>
    </row>
    <row r="70" spans="1:2" ht="10.5" customHeight="1">
      <c r="A70" s="19"/>
      <c r="B70" s="21"/>
    </row>
    <row r="71" spans="1:2" ht="10.5" customHeight="1">
      <c r="A71" s="19"/>
      <c r="B71" s="21"/>
    </row>
    <row r="72" spans="1:2" ht="10.5" customHeight="1">
      <c r="A72" s="19"/>
      <c r="B72" s="21"/>
    </row>
    <row r="73" spans="1:2" ht="10.5" customHeight="1">
      <c r="A73" s="19"/>
      <c r="B73" s="21"/>
    </row>
    <row r="74" spans="1:2" ht="10.5" customHeight="1">
      <c r="A74" s="3" t="s">
        <v>9</v>
      </c>
      <c r="B74" s="7"/>
    </row>
    <row r="75" spans="1:4" ht="9.75" customHeight="1">
      <c r="A75" s="4" t="s">
        <v>64</v>
      </c>
      <c r="B75" s="6">
        <v>21670</v>
      </c>
      <c r="C75" s="6">
        <v>18419.93</v>
      </c>
      <c r="D75" s="6">
        <f aca="true" t="shared" si="3" ref="D75:D82">C75-B75</f>
        <v>-3250.0699999999997</v>
      </c>
    </row>
    <row r="76" spans="1:4" ht="9.75" customHeight="1">
      <c r="A76" s="4" t="s">
        <v>65</v>
      </c>
      <c r="B76" s="6">
        <v>16440</v>
      </c>
      <c r="C76" s="6">
        <v>13623.77</v>
      </c>
      <c r="D76" s="6">
        <f t="shared" si="3"/>
        <v>-2816.2299999999996</v>
      </c>
    </row>
    <row r="77" spans="1:4" ht="9.75" customHeight="1">
      <c r="A77" s="4" t="s">
        <v>66</v>
      </c>
      <c r="B77" s="6">
        <v>1800</v>
      </c>
      <c r="C77" s="6">
        <v>2057</v>
      </c>
      <c r="D77" s="6">
        <f t="shared" si="3"/>
        <v>257</v>
      </c>
    </row>
    <row r="78" spans="1:4" ht="9.75" customHeight="1">
      <c r="A78" s="4" t="s">
        <v>67</v>
      </c>
      <c r="B78" s="6">
        <v>2640</v>
      </c>
      <c r="C78" s="6">
        <v>900</v>
      </c>
      <c r="D78" s="6">
        <f t="shared" si="3"/>
        <v>-1740</v>
      </c>
    </row>
    <row r="79" spans="1:4" ht="9.75" customHeight="1">
      <c r="A79" s="4" t="s">
        <v>42</v>
      </c>
      <c r="B79" s="6">
        <v>6000</v>
      </c>
      <c r="C79" s="6">
        <v>6003.23</v>
      </c>
      <c r="D79" s="6">
        <f t="shared" si="3"/>
        <v>3.2299999999995634</v>
      </c>
    </row>
    <row r="80" spans="1:4" ht="9.75" customHeight="1">
      <c r="A80" s="4" t="s">
        <v>52</v>
      </c>
      <c r="B80" s="6">
        <v>9000</v>
      </c>
      <c r="C80" s="6">
        <v>3473.5</v>
      </c>
      <c r="D80" s="6">
        <f t="shared" si="3"/>
        <v>-5526.5</v>
      </c>
    </row>
    <row r="81" spans="1:4" ht="9.75" customHeight="1">
      <c r="A81" s="4" t="s">
        <v>43</v>
      </c>
      <c r="B81" s="6">
        <v>2000</v>
      </c>
      <c r="C81" s="6">
        <v>0</v>
      </c>
      <c r="D81" s="6">
        <f t="shared" si="3"/>
        <v>-2000</v>
      </c>
    </row>
    <row r="82" spans="1:4" ht="9.75" customHeight="1">
      <c r="A82" s="4" t="s">
        <v>44</v>
      </c>
      <c r="B82" s="6">
        <v>3000</v>
      </c>
      <c r="C82" s="6">
        <v>3000</v>
      </c>
      <c r="D82" s="6">
        <f t="shared" si="3"/>
        <v>0</v>
      </c>
    </row>
    <row r="83" spans="1:4" ht="10.5" customHeight="1">
      <c r="A83" s="5" t="s">
        <v>2</v>
      </c>
      <c r="B83" s="11">
        <f>SUM(B75:B82)</f>
        <v>62550</v>
      </c>
      <c r="C83" s="11">
        <f>SUM(C75:C82)</f>
        <v>47477.42999999999</v>
      </c>
      <c r="D83" s="11">
        <f>SUM(D75:D82)</f>
        <v>-15072.57</v>
      </c>
    </row>
    <row r="84" spans="1:2" s="18" customFormat="1" ht="10.5" customHeight="1">
      <c r="A84" s="19"/>
      <c r="B84" s="20"/>
    </row>
    <row r="85" spans="1:4" ht="10.5" customHeight="1">
      <c r="A85" s="13" t="s">
        <v>10</v>
      </c>
      <c r="B85" s="11">
        <v>12000</v>
      </c>
      <c r="C85" s="11">
        <v>7299.97</v>
      </c>
      <c r="D85" s="11">
        <f>C85-B85</f>
        <v>-4700.03</v>
      </c>
    </row>
    <row r="86" spans="1:2" ht="10.5" customHeight="1">
      <c r="A86" s="16"/>
      <c r="B86" s="20"/>
    </row>
    <row r="87" spans="1:2" s="18" customFormat="1" ht="10.5" customHeight="1">
      <c r="A87" s="16" t="s">
        <v>13</v>
      </c>
      <c r="B87" s="17"/>
    </row>
    <row r="88" spans="1:4" ht="9.75" customHeight="1">
      <c r="A88" s="4" t="s">
        <v>45</v>
      </c>
      <c r="B88" s="6">
        <v>1000</v>
      </c>
      <c r="C88" s="6">
        <v>484.41</v>
      </c>
      <c r="D88" s="6">
        <f>C88-B88</f>
        <v>-515.5899999999999</v>
      </c>
    </row>
    <row r="89" spans="1:4" ht="9.75" customHeight="1">
      <c r="A89" s="4" t="s">
        <v>78</v>
      </c>
      <c r="B89" s="6">
        <v>2500</v>
      </c>
      <c r="C89" s="6">
        <v>0</v>
      </c>
      <c r="D89" s="6">
        <f>C89-B89</f>
        <v>-2500</v>
      </c>
    </row>
    <row r="90" spans="1:4" ht="9.75" customHeight="1">
      <c r="A90" s="4" t="s">
        <v>79</v>
      </c>
      <c r="B90" s="6">
        <v>0</v>
      </c>
      <c r="C90" s="6">
        <v>5000</v>
      </c>
      <c r="D90" s="6">
        <f>C90-B90</f>
        <v>5000</v>
      </c>
    </row>
    <row r="91" spans="1:4" ht="9.75" customHeight="1">
      <c r="A91" s="4" t="s">
        <v>80</v>
      </c>
      <c r="B91" s="6">
        <v>0</v>
      </c>
      <c r="C91" s="6">
        <v>1510</v>
      </c>
      <c r="D91" s="6">
        <f>C91-B91</f>
        <v>1510</v>
      </c>
    </row>
    <row r="92" spans="1:4" ht="10.5" customHeight="1">
      <c r="A92" s="5" t="s">
        <v>2</v>
      </c>
      <c r="B92" s="11">
        <f>SUM(B88:B91)</f>
        <v>3500</v>
      </c>
      <c r="C92" s="11">
        <f>SUM(C88:C91)</f>
        <v>6994.41</v>
      </c>
      <c r="D92" s="11">
        <f>SUM(D88:D91)</f>
        <v>3494.41</v>
      </c>
    </row>
    <row r="93" spans="1:2" s="18" customFormat="1" ht="10.5" customHeight="1">
      <c r="A93" s="19"/>
      <c r="B93" s="20"/>
    </row>
    <row r="94" spans="1:4" ht="10.5" customHeight="1">
      <c r="A94" s="5" t="s">
        <v>11</v>
      </c>
      <c r="B94" s="14">
        <f>B69+B83+B85+B92</f>
        <v>162930</v>
      </c>
      <c r="C94" s="14">
        <f>C69+C83+C85+C92</f>
        <v>138335.47999999998</v>
      </c>
      <c r="D94" s="14">
        <f>D69+D83+D85+D92</f>
        <v>-24594.52</v>
      </c>
    </row>
    <row r="95" spans="1:4" ht="10.5" customHeight="1">
      <c r="A95" s="5" t="s">
        <v>12</v>
      </c>
      <c r="B95" s="14">
        <f>B18-B94</f>
        <v>23233.77999999997</v>
      </c>
      <c r="C95" s="14">
        <f>C18-C94</f>
        <v>51485.78000000003</v>
      </c>
      <c r="D95" s="14">
        <f>D18-D94</f>
        <v>28252.000000000004</v>
      </c>
    </row>
    <row r="96" ht="12.75">
      <c r="B96" s="7"/>
    </row>
    <row r="97" spans="1:2" s="23" customFormat="1" ht="12.75">
      <c r="A97" s="22"/>
      <c r="B97" s="7"/>
    </row>
    <row r="98" spans="1:2" ht="12.75">
      <c r="A98" s="10"/>
      <c r="B98" s="7"/>
    </row>
    <row r="99" spans="1:2" ht="12.75">
      <c r="A99" s="25" t="s">
        <v>68</v>
      </c>
      <c r="B99" s="7"/>
    </row>
    <row r="100" spans="1:3" s="26" customFormat="1" ht="12">
      <c r="A100" s="4" t="s">
        <v>55</v>
      </c>
      <c r="C100" s="6">
        <v>141.56</v>
      </c>
    </row>
    <row r="101" spans="1:3" s="26" customFormat="1" ht="12">
      <c r="A101" s="4" t="s">
        <v>56</v>
      </c>
      <c r="C101" s="6">
        <v>7213.37</v>
      </c>
    </row>
    <row r="102" spans="1:3" s="26" customFormat="1" ht="12">
      <c r="A102" s="4" t="s">
        <v>53</v>
      </c>
      <c r="C102" s="6">
        <v>29563.13</v>
      </c>
    </row>
    <row r="103" spans="1:3" s="26" customFormat="1" ht="12">
      <c r="A103" s="4" t="s">
        <v>54</v>
      </c>
      <c r="C103" s="6">
        <v>14611.29</v>
      </c>
    </row>
    <row r="104" spans="1:3" s="26" customFormat="1" ht="12">
      <c r="A104" s="4" t="s">
        <v>81</v>
      </c>
      <c r="C104" s="6">
        <v>6.64</v>
      </c>
    </row>
    <row r="105" spans="1:3" s="26" customFormat="1" ht="12.75">
      <c r="A105" s="5" t="s">
        <v>57</v>
      </c>
      <c r="C105" s="14">
        <f>SUM(C100:C104)</f>
        <v>51535.99</v>
      </c>
    </row>
    <row r="106" ht="12.75">
      <c r="A106" s="27"/>
    </row>
    <row r="107" spans="1:3" ht="12.75">
      <c r="A107" s="22" t="s">
        <v>50</v>
      </c>
      <c r="C107" s="29">
        <v>50.21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2014-02-18T10:52:00Z</cp:lastPrinted>
  <dcterms:created xsi:type="dcterms:W3CDTF">2009-02-09T13:23:58Z</dcterms:created>
  <dcterms:modified xsi:type="dcterms:W3CDTF">2015-03-26T15:07:48Z</dcterms:modified>
  <cp:category/>
  <cp:version/>
  <cp:contentType/>
  <cp:contentStatus/>
</cp:coreProperties>
</file>