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210" windowWidth="1293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<sst xmlns="http://schemas.openxmlformats.org/spreadsheetml/2006/main" count="112" uniqueCount="100">
  <si>
    <t>P R Í J M Y: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</si>
  <si>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</si>
  <si>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</si>
  <si>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</si>
  <si>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</si>
  <si>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</si>
  <si>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</si>
  <si>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</si>
  <si>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</si>
  <si>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</si>
  <si>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</si>
  <si>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</si>
  <si>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spolu </t>
  </si>
  <si>
    <t xml:space="preserve">                   Slovenský  horolezecký  spolok  JAMES,  Junácka 6,  832 80  Bratislava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</si>
  <si>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</si>
  <si>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</si>
  <si>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</si>
  <si>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</si>
  <si>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</si>
  <si>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</si>
  <si>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</si>
  <si>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</si>
  <si>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</si>
  <si>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</si>
  <si>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</si>
  <si>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</si>
  <si>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</si>
  <si>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</si>
  <si>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</si>
  <si>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</si>
  <si>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</si>
  <si>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</si>
  <si>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</si>
  <si>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</si>
  <si>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</si>
  <si>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</si>
  <si>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</si>
  <si>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>414 propagácia SHS JAMES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</si>
  <si>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</si>
  <si>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</si>
  <si>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</si>
  <si>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</si>
  <si>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chaty nájomné (Jelenec a tatranské chaty)</t>
  </si>
  <si>
    <t xml:space="preserve">204 cestovné trénerov a manažérov komisií  </t>
  </si>
  <si>
    <t xml:space="preserve">506 komisia mládeže (tábory a domáce súťaže) </t>
  </si>
  <si>
    <t>112 stravné lístky sekretariát</t>
  </si>
  <si>
    <t xml:space="preserve">iné a neplánované (2%, dary, úroky v bankách,atď.) </t>
  </si>
  <si>
    <t>305 členské ICICC</t>
  </si>
  <si>
    <t>202 kontrolná komisia SHS JAMES</t>
  </si>
  <si>
    <t xml:space="preserve">    plán</t>
  </si>
  <si>
    <t>115 registrácie a administrácia</t>
  </si>
  <si>
    <t>404 Bokami ZT</t>
  </si>
  <si>
    <t xml:space="preserve">Erasmus </t>
  </si>
  <si>
    <t xml:space="preserve">101 sekretár (cena práce) </t>
  </si>
  <si>
    <t>Erasmus manager (Koller cena práce)</t>
  </si>
  <si>
    <t>Erasmus RTT (Linek na dohodu)</t>
  </si>
  <si>
    <t>Erasmus film</t>
  </si>
  <si>
    <t>pohľadávky z roku 2016</t>
  </si>
  <si>
    <t>členské 2017</t>
  </si>
  <si>
    <t>102 účtovníctvo (cena práce)</t>
  </si>
  <si>
    <t>103 sociálny fond (z toho prevod z r. 2016 - 104,82  €)</t>
  </si>
  <si>
    <t>115 rezerva na rozšírenie sekretariátu o 1/2 úväzku</t>
  </si>
  <si>
    <t xml:space="preserve">zostatok z roku 2016 (z toho rezervy komisií z r. 2016 - 15015,00 €) </t>
  </si>
  <si>
    <t xml:space="preserve">501 alpinizmus (z toho rezerva kom. z r. 2016 – 9 360,00 €) </t>
  </si>
  <si>
    <t xml:space="preserve">502 preteky v lezení (z toho rezerva kom. z r. 2016 – 4150,00 €) </t>
  </si>
  <si>
    <t>503 preteky v ľad. lezení (z toho rezerva kom. z r. 2016 – 1505,00 €)</t>
  </si>
  <si>
    <t xml:space="preserve">504 skialpinizmus </t>
  </si>
  <si>
    <t xml:space="preserve">413 členské odznaky </t>
  </si>
  <si>
    <t>509 tréner a menežér reprezentácie</t>
  </si>
  <si>
    <t>702 daň 2016 (z prípadného zdaniteľného zisku)</t>
  </si>
  <si>
    <t>Horolezecký týždeň Erasmus (Chorvátsko)</t>
  </si>
  <si>
    <t>Pracovné mítingy Erasmus (Taliansko)</t>
  </si>
  <si>
    <t>Erasmus admin (Minková cena práce)</t>
  </si>
  <si>
    <t xml:space="preserve">                                                  Č E R P A N I E    R O Z P O Č T U   2 0 1 7</t>
  </si>
  <si>
    <t>skutočnosť</t>
  </si>
  <si>
    <t>rozdiel</t>
  </si>
  <si>
    <t xml:space="preserve">dotácia z MŠ (na reprezentáciu a činnosť)  </t>
  </si>
  <si>
    <t>111 ostatné služby</t>
  </si>
  <si>
    <t xml:space="preserve">112 účtovníctvo </t>
  </si>
  <si>
    <t>401 preukazy 2018</t>
  </si>
  <si>
    <t>Erasmus MW Vysoké Tatry</t>
  </si>
  <si>
    <t>2% dane</t>
  </si>
  <si>
    <t>úroky v bankách</t>
  </si>
  <si>
    <t>dar ČHS (3685,68 €), MHSSZ (1000,00 €)</t>
  </si>
  <si>
    <t>703 Hurajt, úmrtie, príspevok do zbierky</t>
  </si>
  <si>
    <t>SOV olympijské štipendium V.Michalková</t>
  </si>
  <si>
    <t>Erasmus technik</t>
  </si>
  <si>
    <t xml:space="preserve">7.  Iné a neplánované </t>
  </si>
  <si>
    <t>8. Akcie Erasmus</t>
  </si>
  <si>
    <t xml:space="preserve"> </t>
  </si>
  <si>
    <t>Národný deň Erasmus (Trenčín)</t>
  </si>
  <si>
    <t>výdavky roku 2017 uhradené v januári 2018</t>
  </si>
  <si>
    <t>upravený zostatok k 31.12. 2017</t>
  </si>
  <si>
    <t>zostatok na účtoch k 31. 12. 2017</t>
  </si>
  <si>
    <t>pokladňa</t>
  </si>
  <si>
    <t xml:space="preserve">VÚB bež. účet </t>
  </si>
  <si>
    <t xml:space="preserve">Sberbank term. účet </t>
  </si>
  <si>
    <t xml:space="preserve">Sberbank bežný účet </t>
  </si>
  <si>
    <t>VÚB účet štátnej dotácie</t>
  </si>
  <si>
    <t>Stav na účtoch a v pokladni k 31. 12. 2017: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</si>
</sst>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#,##0.00\ [$€-1];[Red]\-#,##0.00\ [$€-1]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name val="Arial"/>
      <family val="2"/>
    </font>
    <font>
      <b/>
      <sz val="2"/>
      <name val="Times New Roman"/>
      <family val="1"/>
    </font>
    <font>
      <sz val="2"/>
      <name val="Times New Roman"/>
      <family val="1"/>
    </font>
    <font>
      <sz val="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130" zoomScaleNormal="130" zoomScalePageLayoutView="0" workbookViewId="0" topLeftCell="A93">
      <selection activeCell="E114" sqref="E114"/>
    </sheetView>
  </sheetViews>
  <sheetFormatPr defaultColWidth="9.140625" defaultRowHeight="12.75"/>
  <cols>
    <col min="1" max="1" width="48.57421875" style="0" customWidth="1"/>
    <col min="2" max="2" width="10.7109375" style="0" customWidth="1"/>
    <col min="3" max="4" width="9.8515625" style="0" customWidth="1"/>
  </cols>
  <sheetData>
    <row r="1" s="20" customFormat="1" ht="12.75">
      <c r="A1" s="20" t="s">
        <v>13</v>
      </c>
    </row>
    <row r="2" s="28" customFormat="1" ht="6.75"/>
    <row r="3" spans="1:5" ht="12.75">
      <c r="A3" s="2" t="s">
        <v>73</v>
      </c>
      <c r="B3" s="1"/>
      <c r="C3" s="1"/>
      <c r="D3" s="1"/>
      <c r="E3" s="1"/>
    </row>
    <row r="4" spans="1:2" s="31" customFormat="1" ht="5.25">
      <c r="A4" s="29"/>
      <c r="B4" s="30"/>
    </row>
    <row r="5" spans="1:7" ht="10.5" customHeight="1">
      <c r="A5" s="3" t="s">
        <v>0</v>
      </c>
      <c r="B5" s="24" t="s">
        <v>49</v>
      </c>
      <c r="C5" s="24" t="s">
        <v>74</v>
      </c>
      <c r="D5" s="24" t="s">
        <v>75</v>
      </c>
      <c r="E5" s="1"/>
      <c r="F5" s="1"/>
      <c r="G5" s="1"/>
    </row>
    <row r="6" spans="1:4" ht="9.75" customHeight="1">
      <c r="A6" s="4" t="s">
        <v>62</v>
      </c>
      <c r="B6" s="6">
        <v>84546.95</v>
      </c>
      <c r="C6" s="6">
        <v>84546.95</v>
      </c>
      <c r="D6" s="6">
        <v>0</v>
      </c>
    </row>
    <row r="7" spans="1:4" ht="9.75" customHeight="1">
      <c r="A7" s="4" t="s">
        <v>57</v>
      </c>
      <c r="B7" s="6">
        <v>7300</v>
      </c>
      <c r="C7" s="6">
        <v>2300</v>
      </c>
      <c r="D7" s="6">
        <v>-5000</v>
      </c>
    </row>
    <row r="8" spans="1:4" ht="9.75" customHeight="1">
      <c r="A8" s="4" t="s">
        <v>58</v>
      </c>
      <c r="B8" s="21">
        <v>130000</v>
      </c>
      <c r="C8" s="6">
        <v>141069.7</v>
      </c>
      <c r="D8" s="6">
        <f>C8-B8</f>
        <v>11069.700000000012</v>
      </c>
    </row>
    <row r="9" spans="1:4" ht="9.75" customHeight="1">
      <c r="A9" s="4" t="s">
        <v>76</v>
      </c>
      <c r="B9" s="21">
        <v>30000</v>
      </c>
      <c r="C9" s="6">
        <v>30000</v>
      </c>
      <c r="D9" s="6">
        <v>0</v>
      </c>
    </row>
    <row r="10" spans="1:4" ht="9.75" customHeight="1">
      <c r="A10" s="4" t="s">
        <v>42</v>
      </c>
      <c r="B10" s="21">
        <v>32199.96</v>
      </c>
      <c r="C10" s="6">
        <v>32587.46</v>
      </c>
      <c r="D10" s="6">
        <f>C10-B10</f>
        <v>387.5</v>
      </c>
    </row>
    <row r="11" spans="1:4" s="15" customFormat="1" ht="9.75" customHeight="1">
      <c r="A11" s="4" t="s">
        <v>46</v>
      </c>
      <c r="B11" s="21"/>
      <c r="C11" s="6"/>
      <c r="D11" s="6"/>
    </row>
    <row r="12" spans="1:4" s="15" customFormat="1" ht="9.75" customHeight="1">
      <c r="A12" s="4" t="s">
        <v>81</v>
      </c>
      <c r="B12" s="21">
        <v>3000</v>
      </c>
      <c r="C12" s="6">
        <v>4269.51</v>
      </c>
      <c r="D12" s="6">
        <v>1269.51</v>
      </c>
    </row>
    <row r="13" spans="1:4" s="15" customFormat="1" ht="9.75" customHeight="1">
      <c r="A13" s="4" t="s">
        <v>82</v>
      </c>
      <c r="B13" s="21">
        <v>0</v>
      </c>
      <c r="C13" s="6">
        <v>29.01</v>
      </c>
      <c r="D13" s="6">
        <f>C13-B13</f>
        <v>29.01</v>
      </c>
    </row>
    <row r="14" spans="1:4" s="15" customFormat="1" ht="9.75" customHeight="1">
      <c r="A14" s="4" t="s">
        <v>83</v>
      </c>
      <c r="B14" s="21">
        <v>0</v>
      </c>
      <c r="C14" s="6">
        <v>4685.68</v>
      </c>
      <c r="D14" s="6">
        <v>4685.68</v>
      </c>
    </row>
    <row r="15" spans="1:4" s="15" customFormat="1" ht="9.75" customHeight="1">
      <c r="A15" s="4" t="s">
        <v>85</v>
      </c>
      <c r="B15" s="21">
        <v>0</v>
      </c>
      <c r="C15" s="6">
        <v>2183.4</v>
      </c>
      <c r="D15" s="6">
        <v>2183.4</v>
      </c>
    </row>
    <row r="16" spans="1:4" s="15" customFormat="1" ht="9.75" customHeight="1">
      <c r="A16" s="4" t="s">
        <v>52</v>
      </c>
      <c r="B16" s="21">
        <v>31840</v>
      </c>
      <c r="C16" s="6">
        <v>42040</v>
      </c>
      <c r="D16" s="6">
        <v>10200</v>
      </c>
    </row>
    <row r="17" spans="1:4" ht="10.5" customHeight="1">
      <c r="A17" s="5" t="s">
        <v>1</v>
      </c>
      <c r="B17" s="22">
        <f>SUM(B6:B16)</f>
        <v>318886.91000000003</v>
      </c>
      <c r="C17" s="22">
        <f>SUM(C6:C16)</f>
        <v>343711.7100000001</v>
      </c>
      <c r="D17" s="25">
        <f>SUM(D6:D16)</f>
        <v>24824.80000000001</v>
      </c>
    </row>
    <row r="18" spans="1:2" ht="10.5" customHeight="1">
      <c r="A18" s="16"/>
      <c r="B18" s="18"/>
    </row>
    <row r="19" spans="1:2" ht="10.5" customHeight="1">
      <c r="A19" s="3" t="s">
        <v>2</v>
      </c>
      <c r="B19" s="8"/>
    </row>
    <row r="20" spans="1:2" ht="10.5" customHeight="1">
      <c r="A20" s="3"/>
      <c r="B20" s="8"/>
    </row>
    <row r="21" spans="1:4" ht="10.5" customHeight="1">
      <c r="A21" s="3" t="s">
        <v>3</v>
      </c>
      <c r="B21" s="11" t="s">
        <v>49</v>
      </c>
      <c r="C21" s="11" t="s">
        <v>74</v>
      </c>
      <c r="D21" s="11" t="s">
        <v>75</v>
      </c>
    </row>
    <row r="22" spans="1:4" ht="9.75" customHeight="1">
      <c r="A22" s="4" t="s">
        <v>53</v>
      </c>
      <c r="B22" s="6">
        <v>15700</v>
      </c>
      <c r="C22" s="6">
        <v>14014.62</v>
      </c>
      <c r="D22" s="6">
        <f>C22-B22</f>
        <v>-1685.3799999999992</v>
      </c>
    </row>
    <row r="23" spans="1:4" ht="9.75" customHeight="1">
      <c r="A23" s="4" t="s">
        <v>59</v>
      </c>
      <c r="B23" s="6">
        <v>2000</v>
      </c>
      <c r="C23" s="6">
        <v>1033.81</v>
      </c>
      <c r="D23" s="6">
        <f aca="true" t="shared" si="0" ref="D23:D36">C23-B23</f>
        <v>-966.19</v>
      </c>
    </row>
    <row r="24" spans="1:4" ht="9.75" customHeight="1">
      <c r="A24" s="4" t="s">
        <v>50</v>
      </c>
      <c r="B24" s="6">
        <v>9000</v>
      </c>
      <c r="C24" s="6">
        <v>9000</v>
      </c>
      <c r="D24" s="6">
        <f t="shared" si="0"/>
        <v>0</v>
      </c>
    </row>
    <row r="25" spans="1:4" ht="9.75" customHeight="1">
      <c r="A25" s="4" t="s">
        <v>61</v>
      </c>
      <c r="B25" s="6">
        <v>7000</v>
      </c>
      <c r="C25" s="6">
        <v>0</v>
      </c>
      <c r="D25" s="6">
        <f t="shared" si="0"/>
        <v>-7000</v>
      </c>
    </row>
    <row r="26" spans="1:4" ht="9.75" customHeight="1">
      <c r="A26" s="4" t="s">
        <v>45</v>
      </c>
      <c r="B26" s="6">
        <v>800</v>
      </c>
      <c r="C26" s="6">
        <v>958.65</v>
      </c>
      <c r="D26" s="6">
        <f t="shared" si="0"/>
        <v>158.64999999999998</v>
      </c>
    </row>
    <row r="27" spans="1:4" ht="9.75" customHeight="1">
      <c r="A27" s="4" t="s">
        <v>60</v>
      </c>
      <c r="B27" s="9">
        <v>200</v>
      </c>
      <c r="C27" s="6">
        <v>107.1</v>
      </c>
      <c r="D27" s="6">
        <f t="shared" si="0"/>
        <v>-92.9</v>
      </c>
    </row>
    <row r="28" spans="1:4" ht="9.75" customHeight="1">
      <c r="A28" s="4" t="s">
        <v>14</v>
      </c>
      <c r="B28" s="9">
        <v>150</v>
      </c>
      <c r="C28" s="6">
        <v>0</v>
      </c>
      <c r="D28" s="6">
        <f t="shared" si="0"/>
        <v>-150</v>
      </c>
    </row>
    <row r="29" spans="1:4" ht="9.75" customHeight="1">
      <c r="A29" s="4" t="s">
        <v>15</v>
      </c>
      <c r="B29" s="9">
        <v>700</v>
      </c>
      <c r="C29" s="6">
        <v>140.44</v>
      </c>
      <c r="D29" s="6">
        <f t="shared" si="0"/>
        <v>-559.56</v>
      </c>
    </row>
    <row r="30" spans="1:4" ht="9.75" customHeight="1">
      <c r="A30" s="4" t="s">
        <v>16</v>
      </c>
      <c r="B30" s="9">
        <v>1700</v>
      </c>
      <c r="C30" s="6">
        <v>1634.95</v>
      </c>
      <c r="D30" s="6">
        <f t="shared" si="0"/>
        <v>-65.04999999999995</v>
      </c>
    </row>
    <row r="31" spans="1:4" ht="9.75" customHeight="1">
      <c r="A31" s="4" t="s">
        <v>18</v>
      </c>
      <c r="B31" s="9">
        <v>300</v>
      </c>
      <c r="C31" s="6">
        <v>151.28</v>
      </c>
      <c r="D31" s="6">
        <f t="shared" si="0"/>
        <v>-148.72</v>
      </c>
    </row>
    <row r="32" spans="1:4" ht="9.75" customHeight="1">
      <c r="A32" s="4" t="s">
        <v>19</v>
      </c>
      <c r="B32" s="9">
        <v>750</v>
      </c>
      <c r="C32" s="6">
        <v>412</v>
      </c>
      <c r="D32" s="6">
        <f t="shared" si="0"/>
        <v>-338</v>
      </c>
    </row>
    <row r="33" spans="1:4" ht="9.75" customHeight="1">
      <c r="A33" s="4" t="s">
        <v>17</v>
      </c>
      <c r="B33" s="9">
        <v>700</v>
      </c>
      <c r="C33" s="6">
        <v>692.7</v>
      </c>
      <c r="D33" s="6">
        <f t="shared" si="0"/>
        <v>-7.2999999999999545</v>
      </c>
    </row>
    <row r="34" spans="1:4" ht="9.75" customHeight="1">
      <c r="A34" s="4" t="s">
        <v>20</v>
      </c>
      <c r="B34" s="9">
        <v>1900</v>
      </c>
      <c r="C34" s="6">
        <v>1554.24</v>
      </c>
      <c r="D34" s="6">
        <f t="shared" si="0"/>
        <v>-345.76</v>
      </c>
    </row>
    <row r="35" spans="1:4" ht="9.75" customHeight="1">
      <c r="A35" s="4" t="s">
        <v>77</v>
      </c>
      <c r="B35" s="9">
        <v>500</v>
      </c>
      <c r="C35" s="6">
        <v>179.09</v>
      </c>
      <c r="D35" s="6">
        <f t="shared" si="0"/>
        <v>-320.90999999999997</v>
      </c>
    </row>
    <row r="36" spans="1:4" ht="9.75" customHeight="1">
      <c r="A36" s="4" t="s">
        <v>78</v>
      </c>
      <c r="B36" s="9">
        <v>700</v>
      </c>
      <c r="C36" s="6">
        <v>424</v>
      </c>
      <c r="D36" s="6">
        <f t="shared" si="0"/>
        <v>-276</v>
      </c>
    </row>
    <row r="37" spans="1:4" ht="10.5" customHeight="1">
      <c r="A37" s="5" t="s">
        <v>1</v>
      </c>
      <c r="B37" s="10">
        <f>SUM(B22:B36)</f>
        <v>42100</v>
      </c>
      <c r="C37" s="10">
        <f>SUM(C22:C36)</f>
        <v>30302.88</v>
      </c>
      <c r="D37" s="10">
        <f>SUM(D22:D36)</f>
        <v>-11797.119999999997</v>
      </c>
    </row>
    <row r="38" spans="1:5" ht="10.5" customHeight="1">
      <c r="A38" s="16"/>
      <c r="B38" s="17"/>
      <c r="C38" s="15"/>
      <c r="D38" s="14"/>
      <c r="E38" s="15"/>
    </row>
    <row r="39" spans="1:5" ht="10.5" customHeight="1">
      <c r="A39" s="3" t="s">
        <v>4</v>
      </c>
      <c r="B39" s="11"/>
      <c r="C39" s="15"/>
      <c r="D39" s="14"/>
      <c r="E39" s="15"/>
    </row>
    <row r="40" spans="1:4" ht="9.75" customHeight="1">
      <c r="A40" s="4" t="s">
        <v>21</v>
      </c>
      <c r="B40" s="6">
        <v>1200</v>
      </c>
      <c r="C40" s="6">
        <v>1113.83</v>
      </c>
      <c r="D40" s="6">
        <f>C40-B40</f>
        <v>-86.17000000000007</v>
      </c>
    </row>
    <row r="41" spans="1:4" ht="9.75" customHeight="1">
      <c r="A41" s="4" t="s">
        <v>48</v>
      </c>
      <c r="B41" s="6">
        <v>200</v>
      </c>
      <c r="C41" s="6">
        <v>410.87</v>
      </c>
      <c r="D41" s="6">
        <f>C41-B41</f>
        <v>210.87</v>
      </c>
    </row>
    <row r="42" spans="1:4" ht="9.75" customHeight="1">
      <c r="A42" s="4" t="s">
        <v>22</v>
      </c>
      <c r="B42" s="6">
        <v>1300</v>
      </c>
      <c r="C42" s="6">
        <v>1168.68</v>
      </c>
      <c r="D42" s="6">
        <f>C42-B42</f>
        <v>-131.31999999999994</v>
      </c>
    </row>
    <row r="43" spans="1:4" ht="9.75" customHeight="1">
      <c r="A43" s="4" t="s">
        <v>43</v>
      </c>
      <c r="B43" s="6">
        <v>8500</v>
      </c>
      <c r="C43" s="6">
        <v>5350</v>
      </c>
      <c r="D43" s="6">
        <f>C43-B43</f>
        <v>-3150</v>
      </c>
    </row>
    <row r="44" spans="1:4" ht="9.75" customHeight="1">
      <c r="A44" s="5" t="s">
        <v>1</v>
      </c>
      <c r="B44" s="10">
        <f>SUM(B40:B43)</f>
        <v>11200</v>
      </c>
      <c r="C44" s="10">
        <f>SUM(C40:C43)</f>
        <v>8043.38</v>
      </c>
      <c r="D44" s="10">
        <f>SUM(D40:D43)</f>
        <v>-3156.62</v>
      </c>
    </row>
    <row r="45" spans="1:4" ht="9.75" customHeight="1">
      <c r="A45" s="16"/>
      <c r="B45" s="17"/>
      <c r="D45" s="14"/>
    </row>
    <row r="46" spans="1:4" ht="10.5" customHeight="1">
      <c r="A46" s="3" t="s">
        <v>6</v>
      </c>
      <c r="B46" s="11"/>
      <c r="D46" s="14"/>
    </row>
    <row r="47" spans="1:4" ht="9.75" customHeight="1">
      <c r="A47" s="4" t="s">
        <v>23</v>
      </c>
      <c r="B47" s="6">
        <v>3600</v>
      </c>
      <c r="C47" s="6">
        <v>3394.08</v>
      </c>
      <c r="D47" s="6">
        <f>C47-B47</f>
        <v>-205.92000000000007</v>
      </c>
    </row>
    <row r="48" spans="1:4" ht="9.75" customHeight="1">
      <c r="A48" s="4" t="s">
        <v>24</v>
      </c>
      <c r="B48" s="6">
        <v>2000</v>
      </c>
      <c r="C48" s="6">
        <v>2000</v>
      </c>
      <c r="D48" s="6">
        <f>C48-B48</f>
        <v>0</v>
      </c>
    </row>
    <row r="49" spans="1:4" ht="9.75" customHeight="1">
      <c r="A49" s="4" t="s">
        <v>25</v>
      </c>
      <c r="B49" s="6">
        <v>600</v>
      </c>
      <c r="C49" s="6">
        <v>927</v>
      </c>
      <c r="D49" s="6">
        <f>C49-B49</f>
        <v>327</v>
      </c>
    </row>
    <row r="50" spans="1:4" ht="9.75" customHeight="1">
      <c r="A50" s="4" t="s">
        <v>26</v>
      </c>
      <c r="B50" s="6">
        <v>1000</v>
      </c>
      <c r="C50" s="6">
        <v>501.83</v>
      </c>
      <c r="D50" s="6">
        <f>C50-B50</f>
        <v>-498.17</v>
      </c>
    </row>
    <row r="51" spans="1:4" ht="9.75" customHeight="1">
      <c r="A51" s="4" t="s">
        <v>47</v>
      </c>
      <c r="B51" s="6">
        <v>600</v>
      </c>
      <c r="C51" s="6">
        <v>600</v>
      </c>
      <c r="D51" s="6">
        <f>C51-B51</f>
        <v>0</v>
      </c>
    </row>
    <row r="52" spans="1:4" ht="10.5" customHeight="1">
      <c r="A52" s="5" t="s">
        <v>1</v>
      </c>
      <c r="B52" s="10">
        <f>SUM(B47:B51)</f>
        <v>7800</v>
      </c>
      <c r="C52" s="10">
        <f>SUM(C47:C51)</f>
        <v>7422.91</v>
      </c>
      <c r="D52" s="10">
        <f>SUM(D47:D51)</f>
        <v>-377.0900000000001</v>
      </c>
    </row>
    <row r="53" spans="1:4" ht="10.5" customHeight="1">
      <c r="A53" s="16"/>
      <c r="B53" s="17"/>
      <c r="D53" s="14"/>
    </row>
    <row r="54" spans="1:4" ht="10.5" customHeight="1">
      <c r="A54" s="3" t="s">
        <v>5</v>
      </c>
      <c r="B54" s="11"/>
      <c r="D54" s="14"/>
    </row>
    <row r="55" spans="1:4" ht="9.75" customHeight="1">
      <c r="A55" s="4" t="s">
        <v>79</v>
      </c>
      <c r="B55" s="6">
        <v>900</v>
      </c>
      <c r="C55" s="6">
        <v>704.4</v>
      </c>
      <c r="D55" s="6">
        <f aca="true" t="shared" si="1" ref="D55:D68">C55-B55</f>
        <v>-195.60000000000002</v>
      </c>
    </row>
    <row r="56" spans="1:4" ht="9.75" customHeight="1">
      <c r="A56" s="4" t="s">
        <v>27</v>
      </c>
      <c r="B56" s="6">
        <v>19000</v>
      </c>
      <c r="C56" s="6">
        <v>17436.76</v>
      </c>
      <c r="D56" s="6">
        <f t="shared" si="1"/>
        <v>-1563.2400000000016</v>
      </c>
    </row>
    <row r="57" spans="1:4" ht="9.75" customHeight="1">
      <c r="A57" s="4" t="s">
        <v>28</v>
      </c>
      <c r="B57" s="6">
        <v>2500</v>
      </c>
      <c r="C57" s="6">
        <v>1859.84</v>
      </c>
      <c r="D57" s="6">
        <f t="shared" si="1"/>
        <v>-640.1600000000001</v>
      </c>
    </row>
    <row r="58" spans="1:4" ht="9.75" customHeight="1">
      <c r="A58" s="4" t="s">
        <v>51</v>
      </c>
      <c r="B58" s="6">
        <v>1500</v>
      </c>
      <c r="C58" s="6">
        <v>1500</v>
      </c>
      <c r="D58" s="6">
        <f t="shared" si="1"/>
        <v>0</v>
      </c>
    </row>
    <row r="59" spans="1:4" ht="9.75" customHeight="1">
      <c r="A59" s="4" t="s">
        <v>29</v>
      </c>
      <c r="B59" s="6">
        <v>1000</v>
      </c>
      <c r="C59" s="6">
        <v>1000</v>
      </c>
      <c r="D59" s="6">
        <f t="shared" si="1"/>
        <v>0</v>
      </c>
    </row>
    <row r="60" spans="1:4" ht="9.75" customHeight="1">
      <c r="A60" s="4" t="s">
        <v>30</v>
      </c>
      <c r="B60" s="6">
        <v>2500</v>
      </c>
      <c r="C60" s="6">
        <v>1404.74</v>
      </c>
      <c r="D60" s="6">
        <f t="shared" si="1"/>
        <v>-1095.26</v>
      </c>
    </row>
    <row r="61" spans="1:4" ht="9.75" customHeight="1">
      <c r="A61" s="4" t="s">
        <v>31</v>
      </c>
      <c r="B61" s="6">
        <v>5000</v>
      </c>
      <c r="C61" s="6">
        <v>4527.29</v>
      </c>
      <c r="D61" s="6">
        <f t="shared" si="1"/>
        <v>-472.71000000000004</v>
      </c>
    </row>
    <row r="62" spans="1:4" ht="9.75" customHeight="1">
      <c r="A62" s="4" t="s">
        <v>32</v>
      </c>
      <c r="B62" s="6">
        <v>700</v>
      </c>
      <c r="C62" s="6">
        <v>700</v>
      </c>
      <c r="D62" s="6">
        <f t="shared" si="1"/>
        <v>0</v>
      </c>
    </row>
    <row r="63" spans="1:4" ht="9.75" customHeight="1">
      <c r="A63" s="4" t="s">
        <v>33</v>
      </c>
      <c r="B63" s="6">
        <v>500</v>
      </c>
      <c r="C63" s="6">
        <v>0</v>
      </c>
      <c r="D63" s="6">
        <f t="shared" si="1"/>
        <v>-500</v>
      </c>
    </row>
    <row r="64" spans="1:4" ht="9.75" customHeight="1">
      <c r="A64" s="4" t="s">
        <v>34</v>
      </c>
      <c r="B64" s="6">
        <v>1350</v>
      </c>
      <c r="C64" s="6">
        <v>1048.8</v>
      </c>
      <c r="D64" s="6">
        <f t="shared" si="1"/>
        <v>-301.20000000000005</v>
      </c>
    </row>
    <row r="65" spans="1:4" ht="9.75" customHeight="1">
      <c r="A65" s="4" t="s">
        <v>35</v>
      </c>
      <c r="B65" s="6">
        <v>670</v>
      </c>
      <c r="C65" s="6">
        <v>500</v>
      </c>
      <c r="D65" s="6">
        <f t="shared" si="1"/>
        <v>-170</v>
      </c>
    </row>
    <row r="66" spans="1:4" ht="9.75" customHeight="1">
      <c r="A66" s="4" t="s">
        <v>36</v>
      </c>
      <c r="B66" s="6">
        <v>2350</v>
      </c>
      <c r="C66" s="6">
        <v>2350</v>
      </c>
      <c r="D66" s="6">
        <f t="shared" si="1"/>
        <v>0</v>
      </c>
    </row>
    <row r="67" spans="1:4" ht="9.75" customHeight="1">
      <c r="A67" s="4" t="s">
        <v>67</v>
      </c>
      <c r="B67" s="6">
        <v>0</v>
      </c>
      <c r="C67" s="6">
        <v>0</v>
      </c>
      <c r="D67" s="6">
        <f t="shared" si="1"/>
        <v>0</v>
      </c>
    </row>
    <row r="68" spans="1:4" ht="9.75" customHeight="1">
      <c r="A68" s="4" t="s">
        <v>37</v>
      </c>
      <c r="B68" s="6">
        <v>5000</v>
      </c>
      <c r="C68" s="6">
        <v>2371.64</v>
      </c>
      <c r="D68" s="6">
        <f t="shared" si="1"/>
        <v>-2628.36</v>
      </c>
    </row>
    <row r="69" spans="1:4" ht="10.5" customHeight="1">
      <c r="A69" s="5" t="s">
        <v>12</v>
      </c>
      <c r="B69" s="10">
        <f>SUM(B55:B68)</f>
        <v>42970</v>
      </c>
      <c r="C69" s="10">
        <f>SUM(C55:C68)</f>
        <v>35403.47</v>
      </c>
      <c r="D69" s="10">
        <f>SUM(D55:D68)</f>
        <v>-7566.5300000000025</v>
      </c>
    </row>
    <row r="70" spans="1:4" ht="10.5" customHeight="1">
      <c r="A70" s="5" t="s">
        <v>7</v>
      </c>
      <c r="B70" s="10">
        <f>B37+B44+B52+B69</f>
        <v>104070</v>
      </c>
      <c r="C70" s="10">
        <f>C37+C44+C52+C69</f>
        <v>81172.64</v>
      </c>
      <c r="D70" s="10">
        <f>D37+D44+D52+D69</f>
        <v>-22897.36</v>
      </c>
    </row>
    <row r="71" spans="1:4" ht="10.5" customHeight="1">
      <c r="A71" s="16"/>
      <c r="B71" s="18"/>
      <c r="D71" s="14"/>
    </row>
    <row r="72" spans="1:4" ht="10.5" customHeight="1">
      <c r="A72" s="16"/>
      <c r="B72" s="18"/>
      <c r="D72" s="14"/>
    </row>
    <row r="73" spans="1:4" ht="10.5" customHeight="1">
      <c r="A73" s="16"/>
      <c r="B73" s="18"/>
      <c r="D73" s="14"/>
    </row>
    <row r="74" spans="1:4" ht="10.5" customHeight="1">
      <c r="A74" s="16"/>
      <c r="B74" s="18"/>
      <c r="D74" s="14"/>
    </row>
    <row r="75" spans="1:4" ht="10.5" customHeight="1">
      <c r="A75" s="3" t="s">
        <v>8</v>
      </c>
      <c r="B75" s="11" t="s">
        <v>49</v>
      </c>
      <c r="D75" s="14"/>
    </row>
    <row r="76" spans="1:4" ht="9.75" customHeight="1">
      <c r="A76" s="4" t="s">
        <v>63</v>
      </c>
      <c r="B76" s="6">
        <v>39960</v>
      </c>
      <c r="C76" s="6">
        <v>32182.34</v>
      </c>
      <c r="D76" s="6">
        <f aca="true" t="shared" si="2" ref="D76:D84">C76-B76</f>
        <v>-7777.66</v>
      </c>
    </row>
    <row r="77" spans="1:4" ht="9.75" customHeight="1">
      <c r="A77" s="4" t="s">
        <v>64</v>
      </c>
      <c r="B77" s="6">
        <v>25750</v>
      </c>
      <c r="C77" s="6">
        <v>23950.92</v>
      </c>
      <c r="D77" s="6">
        <f t="shared" si="2"/>
        <v>-1799.0800000000017</v>
      </c>
    </row>
    <row r="78" spans="1:4" ht="9.75" customHeight="1">
      <c r="A78" s="4" t="s">
        <v>65</v>
      </c>
      <c r="B78" s="6">
        <v>6905</v>
      </c>
      <c r="C78" s="6">
        <v>5926.16</v>
      </c>
      <c r="D78" s="6">
        <f t="shared" si="2"/>
        <v>-978.8400000000001</v>
      </c>
    </row>
    <row r="79" spans="1:4" ht="9.75" customHeight="1">
      <c r="A79" s="4" t="s">
        <v>66</v>
      </c>
      <c r="B79" s="6">
        <v>2400</v>
      </c>
      <c r="C79" s="6">
        <v>0</v>
      </c>
      <c r="D79" s="6">
        <f t="shared" si="2"/>
        <v>-2400</v>
      </c>
    </row>
    <row r="80" spans="1:4" ht="9.75" customHeight="1">
      <c r="A80" s="4" t="s">
        <v>38</v>
      </c>
      <c r="B80" s="6">
        <v>10000</v>
      </c>
      <c r="C80" s="6">
        <v>10021.67</v>
      </c>
      <c r="D80" s="6">
        <f t="shared" si="2"/>
        <v>21.670000000000073</v>
      </c>
    </row>
    <row r="81" spans="1:4" ht="9.75" customHeight="1">
      <c r="A81" s="4" t="s">
        <v>44</v>
      </c>
      <c r="B81" s="6">
        <v>13000</v>
      </c>
      <c r="C81" s="6">
        <v>12228.06</v>
      </c>
      <c r="D81" s="6">
        <f t="shared" si="2"/>
        <v>-771.9400000000005</v>
      </c>
    </row>
    <row r="82" spans="1:4" ht="9.75" customHeight="1">
      <c r="A82" s="4" t="s">
        <v>39</v>
      </c>
      <c r="B82" s="6">
        <v>3000</v>
      </c>
      <c r="C82" s="6">
        <v>0</v>
      </c>
      <c r="D82" s="6">
        <f t="shared" si="2"/>
        <v>-3000</v>
      </c>
    </row>
    <row r="83" spans="1:4" ht="9.75" customHeight="1">
      <c r="A83" s="4" t="s">
        <v>40</v>
      </c>
      <c r="B83" s="6">
        <v>5000</v>
      </c>
      <c r="C83" s="6">
        <v>5000</v>
      </c>
      <c r="D83" s="6">
        <f t="shared" si="2"/>
        <v>0</v>
      </c>
    </row>
    <row r="84" spans="1:4" ht="9.75" customHeight="1">
      <c r="A84" s="4" t="s">
        <v>68</v>
      </c>
      <c r="B84" s="6">
        <v>12000</v>
      </c>
      <c r="C84" s="6">
        <v>9024.86</v>
      </c>
      <c r="D84" s="6">
        <f t="shared" si="2"/>
        <v>-2975.1399999999994</v>
      </c>
    </row>
    <row r="85" spans="1:4" ht="10.5" customHeight="1">
      <c r="A85" s="5" t="s">
        <v>1</v>
      </c>
      <c r="B85" s="10">
        <f>SUM(B76:B84)</f>
        <v>118015</v>
      </c>
      <c r="C85" s="10">
        <f>SUM(C76:C84)</f>
        <v>98334.01</v>
      </c>
      <c r="D85" s="10">
        <f>SUM(D76:D84)</f>
        <v>-19680.99</v>
      </c>
    </row>
    <row r="86" spans="1:4" s="15" customFormat="1" ht="10.5" customHeight="1">
      <c r="A86" s="16"/>
      <c r="B86" s="17"/>
      <c r="D86" s="6"/>
    </row>
    <row r="87" spans="1:4" ht="10.5" customHeight="1">
      <c r="A87" s="12" t="s">
        <v>9</v>
      </c>
      <c r="B87" s="10">
        <v>16000</v>
      </c>
      <c r="C87" s="10">
        <v>19992.18</v>
      </c>
      <c r="D87" s="10">
        <f>C87-B87</f>
        <v>3992.1800000000003</v>
      </c>
    </row>
    <row r="88" spans="1:4" ht="10.5" customHeight="1">
      <c r="A88" s="13"/>
      <c r="B88" s="17"/>
      <c r="D88" s="14"/>
    </row>
    <row r="89" spans="1:4" ht="10.5" customHeight="1">
      <c r="A89" s="13" t="s">
        <v>88</v>
      </c>
      <c r="B89" s="17"/>
      <c r="D89" s="14"/>
    </row>
    <row r="90" spans="1:4" ht="10.5" customHeight="1">
      <c r="A90" s="4" t="s">
        <v>71</v>
      </c>
      <c r="B90" s="6">
        <v>1000</v>
      </c>
      <c r="C90" s="6">
        <v>744.58</v>
      </c>
      <c r="D90" s="6">
        <f aca="true" t="shared" si="3" ref="D90:D98">C90-B90</f>
        <v>-255.41999999999996</v>
      </c>
    </row>
    <row r="91" spans="1:4" ht="10.5" customHeight="1">
      <c r="A91" s="4" t="s">
        <v>70</v>
      </c>
      <c r="B91" s="6">
        <v>6000</v>
      </c>
      <c r="C91" s="6">
        <v>3980</v>
      </c>
      <c r="D91" s="6">
        <f t="shared" si="3"/>
        <v>-2020</v>
      </c>
    </row>
    <row r="92" spans="1:4" ht="10.5" customHeight="1">
      <c r="A92" s="4" t="s">
        <v>54</v>
      </c>
      <c r="B92" s="6">
        <v>6042</v>
      </c>
      <c r="C92" s="6">
        <v>7577</v>
      </c>
      <c r="D92" s="6">
        <f t="shared" si="3"/>
        <v>1535</v>
      </c>
    </row>
    <row r="93" spans="1:4" ht="9.75" customHeight="1">
      <c r="A93" s="4" t="s">
        <v>55</v>
      </c>
      <c r="B93" s="6">
        <v>2960</v>
      </c>
      <c r="C93" s="6">
        <v>4264.02</v>
      </c>
      <c r="D93" s="6">
        <f t="shared" si="3"/>
        <v>1304.0200000000004</v>
      </c>
    </row>
    <row r="94" spans="1:4" ht="9.75" customHeight="1">
      <c r="A94" s="4" t="s">
        <v>72</v>
      </c>
      <c r="B94" s="6">
        <v>1000</v>
      </c>
      <c r="C94" s="6">
        <v>1762</v>
      </c>
      <c r="D94" s="6">
        <f t="shared" si="3"/>
        <v>762</v>
      </c>
    </row>
    <row r="95" spans="1:4" ht="9.75" customHeight="1">
      <c r="A95" s="4" t="s">
        <v>86</v>
      </c>
      <c r="B95" s="6">
        <v>0</v>
      </c>
      <c r="C95" s="6">
        <v>329.99</v>
      </c>
      <c r="D95" s="6">
        <f t="shared" si="3"/>
        <v>329.99</v>
      </c>
    </row>
    <row r="96" spans="1:4" ht="10.5" customHeight="1">
      <c r="A96" s="4" t="s">
        <v>56</v>
      </c>
      <c r="B96" s="6">
        <v>7000</v>
      </c>
      <c r="C96" s="6">
        <v>12800</v>
      </c>
      <c r="D96" s="6">
        <f t="shared" si="3"/>
        <v>5800</v>
      </c>
    </row>
    <row r="97" spans="1:4" ht="10.5" customHeight="1">
      <c r="A97" s="4" t="s">
        <v>90</v>
      </c>
      <c r="B97" s="6">
        <v>0</v>
      </c>
      <c r="C97" s="6">
        <v>1950</v>
      </c>
      <c r="D97" s="6">
        <f t="shared" si="3"/>
        <v>1950</v>
      </c>
    </row>
    <row r="98" spans="1:4" ht="10.5" customHeight="1">
      <c r="A98" s="4" t="s">
        <v>80</v>
      </c>
      <c r="B98" s="6">
        <v>0</v>
      </c>
      <c r="C98" s="6">
        <v>6294.64</v>
      </c>
      <c r="D98" s="6">
        <f t="shared" si="3"/>
        <v>6294.64</v>
      </c>
    </row>
    <row r="99" spans="1:4" ht="10.5" customHeight="1">
      <c r="A99" s="5" t="s">
        <v>1</v>
      </c>
      <c r="B99" s="10">
        <f>SUM(B90:B98)</f>
        <v>24002</v>
      </c>
      <c r="C99" s="10">
        <f>SUM(C90:C98)</f>
        <v>39702.229999999996</v>
      </c>
      <c r="D99" s="10">
        <f>SUM(D90:D98)</f>
        <v>15700.23</v>
      </c>
    </row>
    <row r="100" spans="1:4" ht="10.5" customHeight="1">
      <c r="A100" s="13"/>
      <c r="B100" s="17"/>
      <c r="D100" s="14"/>
    </row>
    <row r="101" spans="1:4" s="15" customFormat="1" ht="10.5" customHeight="1">
      <c r="A101" s="13" t="s">
        <v>87</v>
      </c>
      <c r="B101" s="14"/>
      <c r="D101" s="14"/>
    </row>
    <row r="102" spans="1:4" ht="9.75" customHeight="1">
      <c r="A102" s="4" t="s">
        <v>41</v>
      </c>
      <c r="B102" s="6">
        <v>1000</v>
      </c>
      <c r="C102" s="6">
        <v>266.53</v>
      </c>
      <c r="D102" s="6">
        <f>C102-B102</f>
        <v>-733.47</v>
      </c>
    </row>
    <row r="103" spans="1:4" ht="9.75" customHeight="1">
      <c r="A103" s="4" t="s">
        <v>69</v>
      </c>
      <c r="B103" s="6">
        <v>500</v>
      </c>
      <c r="C103" s="6">
        <v>201.44</v>
      </c>
      <c r="D103" s="6">
        <f>C103-B103</f>
        <v>-298.56</v>
      </c>
    </row>
    <row r="104" spans="1:4" ht="9.75" customHeight="1">
      <c r="A104" s="4" t="s">
        <v>84</v>
      </c>
      <c r="B104" s="6">
        <v>0</v>
      </c>
      <c r="C104" s="6">
        <v>500</v>
      </c>
      <c r="D104" s="6">
        <f>C104-B104</f>
        <v>500</v>
      </c>
    </row>
    <row r="105" spans="1:4" ht="9.75" customHeight="1">
      <c r="A105" s="4" t="s">
        <v>85</v>
      </c>
      <c r="B105" s="6">
        <v>0</v>
      </c>
      <c r="C105" s="6">
        <v>2183.4</v>
      </c>
      <c r="D105" s="6">
        <f>C105-B105</f>
        <v>2183.4</v>
      </c>
    </row>
    <row r="106" spans="1:4" ht="10.5" customHeight="1">
      <c r="A106" s="5" t="s">
        <v>1</v>
      </c>
      <c r="B106" s="10">
        <f>SUM(B102:B103)</f>
        <v>1500</v>
      </c>
      <c r="C106" s="10">
        <f>SUM(C102:C105)</f>
        <v>3151.37</v>
      </c>
      <c r="D106" s="10">
        <f>SUM(D102:D105)</f>
        <v>1651.3700000000001</v>
      </c>
    </row>
    <row r="107" spans="1:5" s="15" customFormat="1" ht="10.5" customHeight="1">
      <c r="A107" s="16"/>
      <c r="B107" s="17"/>
      <c r="E107"/>
    </row>
    <row r="108" spans="1:4" ht="10.5" customHeight="1">
      <c r="A108" s="5" t="s">
        <v>10</v>
      </c>
      <c r="B108" s="10">
        <f>B70+B85+B87+B106+B99</f>
        <v>263587</v>
      </c>
      <c r="C108" s="10">
        <f>C70+C85+C87+C99+C106</f>
        <v>242352.43</v>
      </c>
      <c r="D108" s="10">
        <f>D70+D85+D87+D99+D106</f>
        <v>-21234.570000000007</v>
      </c>
    </row>
    <row r="109" spans="1:5" ht="10.5" customHeight="1">
      <c r="A109" s="5" t="s">
        <v>11</v>
      </c>
      <c r="B109" s="10">
        <f>B17-B108</f>
        <v>55299.91000000003</v>
      </c>
      <c r="C109" s="10">
        <f>C17-C108</f>
        <v>101359.28000000009</v>
      </c>
      <c r="D109" s="10">
        <f>C109-B109</f>
        <v>46059.37000000005</v>
      </c>
      <c r="E109" s="15"/>
    </row>
    <row r="110" spans="1:5" ht="10.5" customHeight="1">
      <c r="A110" s="16"/>
      <c r="B110" s="17"/>
      <c r="C110" s="17"/>
      <c r="D110" s="17"/>
      <c r="E110" s="15"/>
    </row>
    <row r="111" spans="1:5" ht="10.5" customHeight="1">
      <c r="A111" s="16"/>
      <c r="B111" s="17"/>
      <c r="C111" s="17"/>
      <c r="D111" s="17"/>
      <c r="E111" s="15"/>
    </row>
    <row r="112" spans="1:5" ht="10.5" customHeight="1">
      <c r="A112" s="16"/>
      <c r="B112" s="17"/>
      <c r="C112" s="17"/>
      <c r="D112" s="17"/>
      <c r="E112" s="15"/>
    </row>
    <row r="113" ht="12.75">
      <c r="B113" s="7"/>
    </row>
    <row r="114" spans="1:5" s="19" customFormat="1" ht="12.75">
      <c r="A114" s="27" t="s">
        <v>93</v>
      </c>
      <c r="B114" s="37"/>
      <c r="C114" s="10">
        <v>105413.68</v>
      </c>
      <c r="E114" s="26" t="s">
        <v>89</v>
      </c>
    </row>
    <row r="115" spans="1:3" ht="12.75">
      <c r="A115" s="27" t="s">
        <v>91</v>
      </c>
      <c r="B115" s="23"/>
      <c r="C115" s="10">
        <v>-4054.4</v>
      </c>
    </row>
    <row r="116" spans="1:5" ht="12.75">
      <c r="A116" s="27" t="s">
        <v>92</v>
      </c>
      <c r="B116" s="23"/>
      <c r="C116" s="10">
        <f>C114+C115</f>
        <v>101359.28</v>
      </c>
      <c r="E116" s="19"/>
    </row>
    <row r="119" spans="1:2" ht="12.75">
      <c r="A119" s="32" t="s">
        <v>99</v>
      </c>
      <c r="B119" s="33"/>
    </row>
    <row r="120" spans="1:3" s="33" customFormat="1" ht="12">
      <c r="A120" s="4" t="s">
        <v>94</v>
      </c>
      <c r="B120" s="35"/>
      <c r="C120" s="6">
        <v>783.86</v>
      </c>
    </row>
    <row r="121" spans="1:3" s="33" customFormat="1" ht="12">
      <c r="A121" s="4" t="s">
        <v>95</v>
      </c>
      <c r="B121" s="35"/>
      <c r="C121" s="6">
        <v>51799.66</v>
      </c>
    </row>
    <row r="122" spans="1:3" s="33" customFormat="1" ht="12">
      <c r="A122" s="4" t="s">
        <v>96</v>
      </c>
      <c r="B122" s="35"/>
      <c r="C122" s="6">
        <v>30325.14</v>
      </c>
    </row>
    <row r="123" spans="1:3" s="33" customFormat="1" ht="12">
      <c r="A123" s="34" t="s">
        <v>97</v>
      </c>
      <c r="B123" s="36"/>
      <c r="C123" s="6">
        <v>22491.02</v>
      </c>
    </row>
    <row r="124" spans="1:3" s="33" customFormat="1" ht="12">
      <c r="A124" s="4" t="s">
        <v>98</v>
      </c>
      <c r="B124" s="36"/>
      <c r="C124" s="6">
        <v>14</v>
      </c>
    </row>
    <row r="125" spans="1:3" s="33" customFormat="1" ht="12.75">
      <c r="A125" s="5" t="s">
        <v>1</v>
      </c>
      <c r="B125" s="36"/>
      <c r="C125" s="25">
        <f>SUM(C120:C124)</f>
        <v>105413.68000000001</v>
      </c>
    </row>
    <row r="126" ht="12.75">
      <c r="E126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SHS_JAMES062016</cp:lastModifiedBy>
  <cp:lastPrinted>2018-04-06T09:10:25Z</cp:lastPrinted>
  <dcterms:created xsi:type="dcterms:W3CDTF">2009-02-09T13:23:58Z</dcterms:created>
  <dcterms:modified xsi:type="dcterms:W3CDTF">2018-04-06T09:31:14Z</dcterms:modified>
  <cp:category/>
  <cp:version/>
  <cp:contentType/>
  <cp:contentStatus/>
</cp:coreProperties>
</file>