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225" windowWidth="12030" windowHeight="1332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<sst xmlns="http://schemas.openxmlformats.org/spreadsheetml/2006/main" count="108" uniqueCount="94">
  <si>
    <t>P R Í J M Y:</t>
  </si>
  <si>
    <t xml:space="preserve">predpokladaná dotácia z MŠ (na reprezentáciu a činnosť)  </t>
  </si>
  <si>
    <t>spolu</t>
  </si>
  <si>
    <t>V Ý D A V K Y:</t>
  </si>
  <si>
    <t>1.    sekretariát spolku</t>
  </si>
  <si>
    <t>2.  Zasadania VV, DR, VZ a komisií SHS JAMES</t>
  </si>
  <si>
    <t>4.  Základné činnosti a propagácia spolku</t>
  </si>
  <si>
    <t>3.  Športová diplomacia, členské do šport. organizácií</t>
  </si>
  <si>
    <t xml:space="preserve">Spolu strediská 1 až 4 (základné funkcie spolku) </t>
  </si>
  <si>
    <t>5.  Športová a ostatná činnosť SHS</t>
  </si>
  <si>
    <t>6.  Údržba  a spravovanie chát</t>
  </si>
  <si>
    <t xml:space="preserve">VÝDAVKY SPOLU </t>
  </si>
  <si>
    <t xml:space="preserve">Rozdiel medzi plán. príjmami a plán. výdavkami (plán. rezerva) </t>
  </si>
  <si>
    <t xml:space="preserve">spolu </t>
  </si>
  <si>
    <t xml:space="preserve">                   Slovenský  horolezecký  spolok  JAMES,  Junácka 6,  832 80  Bratislava</t>
  </si>
  <si>
    <t xml:space="preserve">104 pohostenia, návštevy </t>
  </si>
  <si>
    <t>105 cestovné</t>
  </si>
  <si>
    <t>106 poštovné</t>
  </si>
  <si>
    <t xml:space="preserve">109 telefón, internet </t>
  </si>
  <si>
    <t xml:space="preserve">107 spotrebný materiál </t>
  </si>
  <si>
    <t>108 počítačové vybavenie, údržba počítačov</t>
  </si>
  <si>
    <t>110 nájomné, údržba sekretariátu</t>
  </si>
  <si>
    <t>201 výkonný výbor SHS JAMES</t>
  </si>
  <si>
    <t>203 valné zhromaždenie SHS JAMES</t>
  </si>
  <si>
    <t xml:space="preserve">301 členské UIAA </t>
  </si>
  <si>
    <t xml:space="preserve">302 členské IFSC </t>
  </si>
  <si>
    <t xml:space="preserve">303 členské KŠZ </t>
  </si>
  <si>
    <t xml:space="preserve">304 delegát na VZ UIAA, IFSC, ICICC </t>
  </si>
  <si>
    <t>402 poistenie zásahov HZS</t>
  </si>
  <si>
    <t xml:space="preserve">403 THT JAMES </t>
  </si>
  <si>
    <t xml:space="preserve">405 Psotkov memoriál </t>
  </si>
  <si>
    <t>406 Komisia ochrany prírody</t>
  </si>
  <si>
    <t xml:space="preserve">407 Metodicko-bezpečnostná komisia </t>
  </si>
  <si>
    <t>408 Medicínska komisia</t>
  </si>
  <si>
    <t>409 Informačné a dokumentačné centrum JAMES</t>
  </si>
  <si>
    <t xml:space="preserve">410 webová stránka spolku </t>
  </si>
  <si>
    <t xml:space="preserve">411 vydanie ročenky spolku na CD </t>
  </si>
  <si>
    <t xml:space="preserve">412 festivaly horských filmov (Bratislava a Poprad) </t>
  </si>
  <si>
    <t>414 propagácia SHS JAMES</t>
  </si>
  <si>
    <t xml:space="preserve">505 údržba  a zaisťovanie skal. oblastí vrátane Vysokých Tatier </t>
  </si>
  <si>
    <t xml:space="preserve">507 podpora výstavby umelých stien </t>
  </si>
  <si>
    <t>508 publikácia metod. materiálov v časopise Horolezec</t>
  </si>
  <si>
    <t>701 poplatky bankám, atď.</t>
  </si>
  <si>
    <t>chaty nájomné (Jelenec a tatranské chaty)</t>
  </si>
  <si>
    <t xml:space="preserve">204 cestovné trénerov a manažérov komisií  </t>
  </si>
  <si>
    <t xml:space="preserve">506 komisia mládeže (tábory a domáce súťaže) </t>
  </si>
  <si>
    <t>ostatné služby</t>
  </si>
  <si>
    <t>112 stravné lístky sekretariát</t>
  </si>
  <si>
    <t xml:space="preserve">iné a neplánované (2%, dary, úroky v bankách,atď.) </t>
  </si>
  <si>
    <t xml:space="preserve">pohľadávky z roku 2013 a skôr </t>
  </si>
  <si>
    <t xml:space="preserve">111 účtovníctvo </t>
  </si>
  <si>
    <t>305 členské ICICC</t>
  </si>
  <si>
    <t>401 preukazy 2016</t>
  </si>
  <si>
    <t xml:space="preserve">503 preteky v ľad. lezení </t>
  </si>
  <si>
    <t>202 kontrolná komisia SHS JAMES</t>
  </si>
  <si>
    <t xml:space="preserve">    plán</t>
  </si>
  <si>
    <t>skutočnosť</t>
  </si>
  <si>
    <t>rozdiel</t>
  </si>
  <si>
    <t xml:space="preserve">                                                  Č E R P A N I E    R O Z P O Č T U   2 0 1 6</t>
  </si>
  <si>
    <t xml:space="preserve">zostatok z roku 2015 (z toho rezervy komisií z r. 2015 - 6 070,00 €) </t>
  </si>
  <si>
    <t>členské 2016</t>
  </si>
  <si>
    <t>115 registrácie a administrácia</t>
  </si>
  <si>
    <t>404 Bokami ZT</t>
  </si>
  <si>
    <t xml:space="preserve">501 alpinizmus (z toho rezerva kom. z r. 2015 – 11350,00 €) </t>
  </si>
  <si>
    <t xml:space="preserve">502 preteky v šport. lezení (z toho rezerva kom. z r. 2015 – 16200,00 €) </t>
  </si>
  <si>
    <t xml:space="preserve">504 skialpinizmus (z toho rezerva kom. z r. 2015 – 750,00 €) </t>
  </si>
  <si>
    <t>702 daň 2015 (z prípadného zdaniteľného zisku)</t>
  </si>
  <si>
    <t xml:space="preserve">8.  Iné a neplánované </t>
  </si>
  <si>
    <t>7. Akcie Erasmus</t>
  </si>
  <si>
    <t>Horolezecký týždeň Erasmus (ČR)</t>
  </si>
  <si>
    <t xml:space="preserve">101 sekretár (cena práce) </t>
  </si>
  <si>
    <t>Erasmus manager (Koller cena práce)</t>
  </si>
  <si>
    <t>Erasmus RTT (Linek na dohodu)</t>
  </si>
  <si>
    <t>Erasmus film</t>
  </si>
  <si>
    <t>2% dane</t>
  </si>
  <si>
    <t>úroky v bankách</t>
  </si>
  <si>
    <t>dar ČHS na opravy chát</t>
  </si>
  <si>
    <t>Erasmus admin (Minková cena práce)</t>
  </si>
  <si>
    <t>pokladňa</t>
  </si>
  <si>
    <t xml:space="preserve">VÚB bež. účet </t>
  </si>
  <si>
    <t xml:space="preserve">Sberbank term. účet </t>
  </si>
  <si>
    <t xml:space="preserve">Sberbank bežný účet </t>
  </si>
  <si>
    <t>VÚB účet štátnej dotácie</t>
  </si>
  <si>
    <t>Stav na účtoch a v pokladni k 31. 12. 2016:</t>
  </si>
  <si>
    <t>Erasmus, príprava projektu, fakt. Š. Budský</t>
  </si>
  <si>
    <t>Pracovné mítingy Erasmus (ČR 380,87, Slovinsko 601,55)</t>
  </si>
  <si>
    <t>Erasmus dotazník, ceny do tomboly</t>
  </si>
  <si>
    <t xml:space="preserve">Erasmus </t>
  </si>
  <si>
    <t>413 členské odznaky 3000 ks</t>
  </si>
  <si>
    <t>103 sociálny fond (z toho prevod z r. 2015 - 65,41  €)</t>
  </si>
  <si>
    <t>102 účtovníctvo (cena práce)</t>
  </si>
  <si>
    <t>nevrátené zálohy 2016</t>
  </si>
  <si>
    <t xml:space="preserve"> </t>
  </si>
  <si>
    <t>nezaradené výdavky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</si>
</sst>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#,##0.0"/>
    <numFmt numFmtId="176" formatCode="_-* #,##0.0\ _S_k_-;\-* #,##0.0\ _S_k_-;_-* &quot;-&quot;??\ _S_k_-;_-@_-"/>
    <numFmt numFmtId="177" formatCode="_-* #,##0\ _S_k_-;\-* #,##0\ _S_k_-;_-* &quot;-&quot;??\ _S_k_-;_-@_-"/>
    <numFmt numFmtId="178" formatCode="0.0"/>
    <numFmt numFmtId="179" formatCode="#,##0.00_ ;\-#,##0.00\ "/>
    <numFmt numFmtId="180" formatCode="#,##0.00\ [$€-1];[Red]\-#,##0.00\ [$€-1]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2" fontId="5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21"/>
  <sheetViews>
    <sheetView tabSelected="1" zoomScale="130" zoomScaleNormal="130" zoomScalePageLayoutView="0" workbookViewId="0" topLeftCell="A1">
      <selection activeCell="A21" sqref="A21"/>
    </sheetView>
  </sheetViews>
  <sheetFormatPr defaultColWidth="9.140625" defaultRowHeight="12.75"/>
  <cols>
    <col min="1" max="1" width="48.57421875" style="0" customWidth="1"/>
    <col min="2" max="2" width="10.7109375" style="0" customWidth="1"/>
    <col min="3" max="3" width="10.57421875" style="0" customWidth="1"/>
    <col min="4" max="4" width="9.421875" style="0" bestFit="1" customWidth="1"/>
  </cols>
  <sheetData>
    <row r="3" s="22" customFormat="1" ht="12.75">
      <c r="A3" s="22" t="s">
        <v>14</v>
      </c>
    </row>
    <row r="5" spans="1:5" ht="12.75">
      <c r="A5" s="2" t="s">
        <v>58</v>
      </c>
      <c r="B5" s="1"/>
      <c r="C5" s="1"/>
      <c r="D5" s="1"/>
      <c r="E5" s="1"/>
    </row>
    <row r="6" spans="1:3" ht="12.75">
      <c r="A6" s="2"/>
      <c r="B6" s="1"/>
      <c r="C6" s="1"/>
    </row>
    <row r="7" spans="1:7" ht="10.5" customHeight="1">
      <c r="A7" s="3" t="s">
        <v>0</v>
      </c>
      <c r="B7" s="11" t="s">
        <v>55</v>
      </c>
      <c r="C7" s="11" t="s">
        <v>56</v>
      </c>
      <c r="D7" s="11" t="s">
        <v>57</v>
      </c>
      <c r="E7" s="1"/>
      <c r="F7" s="1"/>
      <c r="G7" s="1"/>
    </row>
    <row r="8" spans="1:4" ht="9.75" customHeight="1">
      <c r="A8" s="4" t="s">
        <v>59</v>
      </c>
      <c r="B8" s="6">
        <v>62773.63</v>
      </c>
      <c r="C8" s="6">
        <v>62773.63</v>
      </c>
      <c r="D8" s="6">
        <f>C8-B8</f>
        <v>0</v>
      </c>
    </row>
    <row r="9" spans="1:4" ht="9.75" customHeight="1">
      <c r="A9" s="4" t="s">
        <v>49</v>
      </c>
      <c r="B9" s="6">
        <v>10000</v>
      </c>
      <c r="C9" s="6">
        <v>4000</v>
      </c>
      <c r="D9" s="6">
        <f>C9-B9</f>
        <v>-6000</v>
      </c>
    </row>
    <row r="10" spans="1:4" ht="9.75" customHeight="1">
      <c r="A10" s="4" t="s">
        <v>60</v>
      </c>
      <c r="B10" s="6">
        <v>110000</v>
      </c>
      <c r="C10" s="6">
        <v>131249.45</v>
      </c>
      <c r="D10" s="6">
        <f>C10-B10</f>
        <v>21249.45000000001</v>
      </c>
    </row>
    <row r="11" spans="1:4" ht="9.75" customHeight="1">
      <c r="A11" s="4" t="s">
        <v>1</v>
      </c>
      <c r="B11" s="6">
        <v>25680</v>
      </c>
      <c r="C11" s="6">
        <v>25680</v>
      </c>
      <c r="D11" s="6">
        <f>C11-B11</f>
        <v>0</v>
      </c>
    </row>
    <row r="12" spans="1:4" ht="9.75" customHeight="1">
      <c r="A12" s="4" t="s">
        <v>43</v>
      </c>
      <c r="B12" s="6">
        <v>32025</v>
      </c>
      <c r="C12" s="6">
        <v>31637.46</v>
      </c>
      <c r="D12" s="6">
        <f>C12-B12</f>
        <v>-387.5400000000009</v>
      </c>
    </row>
    <row r="13" spans="1:4" s="16" customFormat="1" ht="9.75" customHeight="1">
      <c r="A13" s="4" t="s">
        <v>48</v>
      </c>
      <c r="B13" s="6"/>
      <c r="C13" s="6"/>
      <c r="D13" s="6"/>
    </row>
    <row r="14" spans="1:4" s="16" customFormat="1" ht="9.75" customHeight="1">
      <c r="A14" s="4" t="s">
        <v>74</v>
      </c>
      <c r="B14" s="6">
        <v>3000</v>
      </c>
      <c r="C14" s="6">
        <v>4623.55</v>
      </c>
      <c r="D14" s="6">
        <f>C14-B14</f>
        <v>1623.5500000000002</v>
      </c>
    </row>
    <row r="15" spans="1:4" s="16" customFormat="1" ht="9.75" customHeight="1">
      <c r="A15" s="4" t="s">
        <v>75</v>
      </c>
      <c r="B15" s="6">
        <v>0</v>
      </c>
      <c r="C15" s="6">
        <v>189.57</v>
      </c>
      <c r="D15" s="6">
        <f>C15-B15</f>
        <v>189.57</v>
      </c>
    </row>
    <row r="16" spans="1:4" s="16" customFormat="1" ht="9.75" customHeight="1">
      <c r="A16" s="4" t="s">
        <v>76</v>
      </c>
      <c r="B16" s="6">
        <v>0</v>
      </c>
      <c r="C16" s="6">
        <v>3651.23</v>
      </c>
      <c r="D16" s="6">
        <f>C16-B16</f>
        <v>3651.23</v>
      </c>
    </row>
    <row r="17" spans="1:4" s="16" customFormat="1" ht="9.75" customHeight="1">
      <c r="A17" s="4" t="s">
        <v>87</v>
      </c>
      <c r="B17" s="6">
        <v>31840</v>
      </c>
      <c r="C17" s="6">
        <v>15920</v>
      </c>
      <c r="D17" s="6">
        <f>C17-B17</f>
        <v>-15920</v>
      </c>
    </row>
    <row r="18" spans="1:4" s="16" customFormat="1" ht="9.75" customHeight="1">
      <c r="A18" s="4"/>
      <c r="B18" s="6"/>
      <c r="C18" s="6"/>
      <c r="D18" s="6"/>
    </row>
    <row r="19" spans="1:4" ht="10.5" customHeight="1">
      <c r="A19" s="5" t="s">
        <v>2</v>
      </c>
      <c r="B19" s="13">
        <f>SUM(B8:B17)</f>
        <v>275318.63</v>
      </c>
      <c r="C19" s="13">
        <f>SUM(C8:C18)</f>
        <v>279724.89</v>
      </c>
      <c r="D19" s="13">
        <f>C19-B19</f>
        <v>4406.260000000009</v>
      </c>
    </row>
    <row r="20" spans="1:2" ht="10.5" customHeight="1">
      <c r="A20" s="17"/>
      <c r="B20" s="19"/>
    </row>
    <row r="21" spans="1:2" ht="10.5" customHeight="1">
      <c r="A21" s="17"/>
      <c r="B21" s="19"/>
    </row>
    <row r="22" spans="1:2" ht="10.5" customHeight="1">
      <c r="A22" s="3" t="s">
        <v>3</v>
      </c>
      <c r="B22" s="8"/>
    </row>
    <row r="23" spans="1:2" ht="10.5" customHeight="1">
      <c r="A23" s="3"/>
      <c r="B23" s="8"/>
    </row>
    <row r="24" spans="1:4" ht="10.5" customHeight="1">
      <c r="A24" s="3" t="s">
        <v>4</v>
      </c>
      <c r="B24" s="11" t="s">
        <v>55</v>
      </c>
      <c r="C24" s="11" t="s">
        <v>56</v>
      </c>
      <c r="D24" s="11" t="s">
        <v>57</v>
      </c>
    </row>
    <row r="25" spans="1:4" ht="9.75" customHeight="1">
      <c r="A25" s="4" t="s">
        <v>70</v>
      </c>
      <c r="B25" s="6">
        <v>15700</v>
      </c>
      <c r="C25" s="6">
        <v>16798.17</v>
      </c>
      <c r="D25" s="6">
        <f>C25-B25</f>
        <v>1098.1699999999983</v>
      </c>
    </row>
    <row r="26" spans="1:4" ht="9.75" customHeight="1">
      <c r="A26" s="4" t="s">
        <v>90</v>
      </c>
      <c r="B26" s="6">
        <v>2760</v>
      </c>
      <c r="C26" s="6">
        <v>1961</v>
      </c>
      <c r="D26" s="6">
        <f>C26-B26</f>
        <v>-799</v>
      </c>
    </row>
    <row r="27" spans="1:4" ht="9.75" customHeight="1">
      <c r="A27" s="4" t="s">
        <v>61</v>
      </c>
      <c r="B27" s="6">
        <v>9000</v>
      </c>
      <c r="C27" s="6">
        <v>9000</v>
      </c>
      <c r="D27" s="6">
        <f>C27-B27</f>
        <v>0</v>
      </c>
    </row>
    <row r="28" spans="1:4" ht="9.75" customHeight="1">
      <c r="A28" s="4" t="s">
        <v>47</v>
      </c>
      <c r="B28" s="6">
        <v>800</v>
      </c>
      <c r="C28" s="6">
        <v>771.39</v>
      </c>
      <c r="D28" s="6">
        <f>C28-B28</f>
        <v>-28.610000000000014</v>
      </c>
    </row>
    <row r="29" spans="1:4" ht="9.75" customHeight="1">
      <c r="A29" s="4" t="s">
        <v>89</v>
      </c>
      <c r="B29" s="9">
        <v>160</v>
      </c>
      <c r="C29" s="6">
        <v>65.45</v>
      </c>
      <c r="D29" s="6">
        <f>C29-B29</f>
        <v>-94.55</v>
      </c>
    </row>
    <row r="30" spans="1:4" ht="9.75" customHeight="1">
      <c r="A30" s="4" t="s">
        <v>15</v>
      </c>
      <c r="B30" s="9">
        <v>150</v>
      </c>
      <c r="C30" s="6">
        <v>0</v>
      </c>
      <c r="D30" s="6">
        <v>-150</v>
      </c>
    </row>
    <row r="31" spans="1:4" ht="9.75" customHeight="1">
      <c r="A31" s="4" t="s">
        <v>16</v>
      </c>
      <c r="B31" s="9">
        <v>700</v>
      </c>
      <c r="C31" s="6">
        <v>0</v>
      </c>
      <c r="D31" s="6">
        <v>-700</v>
      </c>
    </row>
    <row r="32" spans="1:4" ht="9.75" customHeight="1">
      <c r="A32" s="4" t="s">
        <v>17</v>
      </c>
      <c r="B32" s="9">
        <v>1500</v>
      </c>
      <c r="C32" s="6">
        <v>1651.45</v>
      </c>
      <c r="D32" s="6">
        <f aca="true" t="shared" si="0" ref="D32:D38">C32-B32</f>
        <v>151.45000000000005</v>
      </c>
    </row>
    <row r="33" spans="1:4" ht="9.75" customHeight="1">
      <c r="A33" s="4" t="s">
        <v>19</v>
      </c>
      <c r="B33" s="9">
        <v>300</v>
      </c>
      <c r="C33" s="6">
        <v>178.23</v>
      </c>
      <c r="D33" s="6">
        <f t="shared" si="0"/>
        <v>-121.77000000000001</v>
      </c>
    </row>
    <row r="34" spans="1:4" ht="9.75" customHeight="1">
      <c r="A34" s="4" t="s">
        <v>20</v>
      </c>
      <c r="B34" s="9">
        <v>750</v>
      </c>
      <c r="C34" s="6">
        <v>1462.42</v>
      </c>
      <c r="D34" s="6">
        <f t="shared" si="0"/>
        <v>712.4200000000001</v>
      </c>
    </row>
    <row r="35" spans="1:4" ht="9.75" customHeight="1">
      <c r="A35" s="4" t="s">
        <v>18</v>
      </c>
      <c r="B35" s="9">
        <v>600</v>
      </c>
      <c r="C35" s="6">
        <v>709.8</v>
      </c>
      <c r="D35" s="6">
        <f t="shared" si="0"/>
        <v>109.79999999999995</v>
      </c>
    </row>
    <row r="36" spans="1:4" ht="9.75" customHeight="1">
      <c r="A36" s="4" t="s">
        <v>21</v>
      </c>
      <c r="B36" s="9">
        <v>1900</v>
      </c>
      <c r="C36" s="6">
        <v>1669.83</v>
      </c>
      <c r="D36" s="6">
        <f t="shared" si="0"/>
        <v>-230.17000000000007</v>
      </c>
    </row>
    <row r="37" spans="1:4" ht="9.75" customHeight="1">
      <c r="A37" s="4" t="s">
        <v>50</v>
      </c>
      <c r="B37" s="9">
        <v>700</v>
      </c>
      <c r="C37" s="6">
        <v>264</v>
      </c>
      <c r="D37" s="6">
        <f t="shared" si="0"/>
        <v>-436</v>
      </c>
    </row>
    <row r="38" spans="1:4" ht="9.75" customHeight="1">
      <c r="A38" s="4" t="s">
        <v>46</v>
      </c>
      <c r="B38" s="9">
        <v>500</v>
      </c>
      <c r="C38" s="6">
        <v>230.9</v>
      </c>
      <c r="D38" s="6">
        <f t="shared" si="0"/>
        <v>-269.1</v>
      </c>
    </row>
    <row r="39" spans="1:4" ht="9.75" customHeight="1">
      <c r="A39" s="5" t="s">
        <v>2</v>
      </c>
      <c r="B39" s="10">
        <f>SUM(B25:B38)</f>
        <v>35520</v>
      </c>
      <c r="C39" s="10">
        <f>SUM(C25:C38)</f>
        <v>34762.64</v>
      </c>
      <c r="D39" s="10">
        <f>SUM(D25:D38)</f>
        <v>-757.3600000000018</v>
      </c>
    </row>
    <row r="40" spans="1:4" ht="10.5" customHeight="1">
      <c r="A40" s="17"/>
      <c r="B40" s="18"/>
      <c r="C40" s="18"/>
      <c r="D40" s="18"/>
    </row>
    <row r="41" spans="1:2" ht="10.5" customHeight="1">
      <c r="A41" s="3" t="s">
        <v>5</v>
      </c>
      <c r="B41" s="11"/>
    </row>
    <row r="42" spans="1:4" ht="10.5" customHeight="1">
      <c r="A42" s="4" t="s">
        <v>22</v>
      </c>
      <c r="B42" s="6">
        <v>1200</v>
      </c>
      <c r="C42" s="6">
        <v>698.52</v>
      </c>
      <c r="D42" s="6">
        <f>C42-B42</f>
        <v>-501.48</v>
      </c>
    </row>
    <row r="43" spans="1:4" ht="9.75" customHeight="1">
      <c r="A43" s="4" t="s">
        <v>54</v>
      </c>
      <c r="B43" s="6">
        <v>200</v>
      </c>
      <c r="C43" s="6">
        <v>47.6</v>
      </c>
      <c r="D43" s="6">
        <f>C43-B43</f>
        <v>-152.4</v>
      </c>
    </row>
    <row r="44" spans="1:4" ht="9.75" customHeight="1">
      <c r="A44" s="4" t="s">
        <v>23</v>
      </c>
      <c r="B44" s="6">
        <v>1300</v>
      </c>
      <c r="C44" s="6">
        <v>956.96</v>
      </c>
      <c r="D44" s="6">
        <f>C44-B44</f>
        <v>-343.03999999999996</v>
      </c>
    </row>
    <row r="45" spans="1:4" ht="9.75" customHeight="1">
      <c r="A45" s="4" t="s">
        <v>44</v>
      </c>
      <c r="B45" s="6">
        <v>8500</v>
      </c>
      <c r="C45" s="6">
        <v>6250</v>
      </c>
      <c r="D45" s="6">
        <f>C45-B45</f>
        <v>-2250</v>
      </c>
    </row>
    <row r="46" spans="1:4" ht="9.75" customHeight="1">
      <c r="A46" s="5" t="s">
        <v>2</v>
      </c>
      <c r="B46" s="10">
        <f>SUM(B42:B45)</f>
        <v>11200</v>
      </c>
      <c r="C46" s="10">
        <f>SUM(C42:C45)</f>
        <v>7953.08</v>
      </c>
      <c r="D46" s="10">
        <f>SUM(D42:D45)</f>
        <v>-3246.92</v>
      </c>
    </row>
    <row r="47" spans="1:4" ht="9.75" customHeight="1">
      <c r="A47" s="17"/>
      <c r="B47" s="18"/>
      <c r="C47" s="18"/>
      <c r="D47" s="18"/>
    </row>
    <row r="48" spans="1:2" ht="9.75" customHeight="1">
      <c r="A48" s="3" t="s">
        <v>7</v>
      </c>
      <c r="B48" s="11"/>
    </row>
    <row r="49" spans="1:4" ht="10.5" customHeight="1">
      <c r="A49" s="4" t="s">
        <v>24</v>
      </c>
      <c r="B49" s="6">
        <v>3400</v>
      </c>
      <c r="C49" s="6">
        <v>3407.48</v>
      </c>
      <c r="D49" s="6">
        <f>C49-B49</f>
        <v>7.480000000000018</v>
      </c>
    </row>
    <row r="50" spans="1:4" ht="9.75" customHeight="1">
      <c r="A50" s="4" t="s">
        <v>25</v>
      </c>
      <c r="B50" s="6">
        <v>2000</v>
      </c>
      <c r="C50" s="6">
        <v>2000</v>
      </c>
      <c r="D50" s="6">
        <v>0</v>
      </c>
    </row>
    <row r="51" spans="1:4" ht="9.75" customHeight="1">
      <c r="A51" s="4" t="s">
        <v>26</v>
      </c>
      <c r="B51" s="6">
        <v>600</v>
      </c>
      <c r="C51" s="6">
        <v>531</v>
      </c>
      <c r="D51" s="6">
        <f>C51-B51</f>
        <v>-69</v>
      </c>
    </row>
    <row r="52" spans="1:4" ht="9.75" customHeight="1">
      <c r="A52" s="4" t="s">
        <v>27</v>
      </c>
      <c r="B52" s="6">
        <v>1000</v>
      </c>
      <c r="C52" s="6">
        <v>802.18</v>
      </c>
      <c r="D52" s="6">
        <f>C52-B52</f>
        <v>-197.82000000000005</v>
      </c>
    </row>
    <row r="53" spans="1:4" ht="9.75" customHeight="1">
      <c r="A53" s="4" t="s">
        <v>51</v>
      </c>
      <c r="B53" s="6">
        <v>600</v>
      </c>
      <c r="C53" s="6">
        <v>0</v>
      </c>
      <c r="D53" s="6">
        <v>-600</v>
      </c>
    </row>
    <row r="54" spans="1:4" ht="9.75" customHeight="1">
      <c r="A54" s="5" t="s">
        <v>2</v>
      </c>
      <c r="B54" s="10">
        <f>SUM(B49:B53)</f>
        <v>7600</v>
      </c>
      <c r="C54" s="10">
        <f>SUM(C49:C53)</f>
        <v>6740.66</v>
      </c>
      <c r="D54" s="10">
        <f>SUM(D49:D53)</f>
        <v>-859.34</v>
      </c>
    </row>
    <row r="55" spans="1:4" ht="10.5" customHeight="1">
      <c r="A55" s="17"/>
      <c r="B55" s="18"/>
      <c r="C55" s="18"/>
      <c r="D55" s="18"/>
    </row>
    <row r="56" spans="1:2" ht="10.5" customHeight="1">
      <c r="A56" s="3" t="s">
        <v>6</v>
      </c>
      <c r="B56" s="11"/>
    </row>
    <row r="57" spans="1:4" ht="10.5" customHeight="1">
      <c r="A57" s="4" t="s">
        <v>52</v>
      </c>
      <c r="B57" s="9">
        <v>900</v>
      </c>
      <c r="C57" s="9">
        <v>662.76</v>
      </c>
      <c r="D57" s="9">
        <f>C57-B57</f>
        <v>-237.24</v>
      </c>
    </row>
    <row r="58" spans="1:4" ht="9.75" customHeight="1">
      <c r="A58" s="4" t="s">
        <v>28</v>
      </c>
      <c r="B58" s="9">
        <v>18000</v>
      </c>
      <c r="C58" s="9">
        <v>17260.84</v>
      </c>
      <c r="D58" s="9">
        <f>C58-B58</f>
        <v>-739.1599999999999</v>
      </c>
    </row>
    <row r="59" spans="1:4" ht="9.75" customHeight="1">
      <c r="A59" s="4" t="s">
        <v>29</v>
      </c>
      <c r="B59" s="9">
        <v>2500</v>
      </c>
      <c r="C59" s="9">
        <v>2287.25</v>
      </c>
      <c r="D59" s="9">
        <f>C59-B59</f>
        <v>-212.75</v>
      </c>
    </row>
    <row r="60" spans="1:4" ht="9.75" customHeight="1">
      <c r="A60" s="4" t="s">
        <v>62</v>
      </c>
      <c r="B60" s="9">
        <v>1500</v>
      </c>
      <c r="C60" s="9">
        <v>1500</v>
      </c>
      <c r="D60" s="9">
        <v>0</v>
      </c>
    </row>
    <row r="61" spans="1:4" ht="9.75" customHeight="1">
      <c r="A61" s="4" t="s">
        <v>30</v>
      </c>
      <c r="B61" s="9">
        <v>1400</v>
      </c>
      <c r="C61" s="9">
        <v>1414</v>
      </c>
      <c r="D61" s="9">
        <v>14</v>
      </c>
    </row>
    <row r="62" spans="1:4" ht="9.75" customHeight="1">
      <c r="A62" s="4" t="s">
        <v>31</v>
      </c>
      <c r="B62" s="9">
        <v>2500</v>
      </c>
      <c r="C62" s="9">
        <v>2092.92</v>
      </c>
      <c r="D62" s="9">
        <f>C62-B62</f>
        <v>-407.0799999999999</v>
      </c>
    </row>
    <row r="63" spans="1:4" ht="9.75" customHeight="1">
      <c r="A63" s="4" t="s">
        <v>32</v>
      </c>
      <c r="B63" s="9">
        <v>4200</v>
      </c>
      <c r="C63" s="9">
        <v>3772.1</v>
      </c>
      <c r="D63" s="9">
        <f>C63-B63</f>
        <v>-427.9000000000001</v>
      </c>
    </row>
    <row r="64" spans="1:4" ht="9.75" customHeight="1">
      <c r="A64" s="4" t="s">
        <v>33</v>
      </c>
      <c r="B64" s="9">
        <v>700</v>
      </c>
      <c r="C64" s="9">
        <v>203.69</v>
      </c>
      <c r="D64" s="9">
        <f>C64-B64</f>
        <v>-496.31</v>
      </c>
    </row>
    <row r="65" spans="1:4" ht="9.75" customHeight="1">
      <c r="A65" s="4" t="s">
        <v>34</v>
      </c>
      <c r="B65" s="9">
        <v>500</v>
      </c>
      <c r="C65" s="9">
        <v>0</v>
      </c>
      <c r="D65" s="9">
        <v>-500</v>
      </c>
    </row>
    <row r="66" spans="1:4" ht="9.75" customHeight="1">
      <c r="A66" s="4" t="s">
        <v>35</v>
      </c>
      <c r="B66" s="9">
        <v>1350</v>
      </c>
      <c r="C66" s="9">
        <v>1110.96</v>
      </c>
      <c r="D66" s="9">
        <f>C66-B66</f>
        <v>-239.03999999999996</v>
      </c>
    </row>
    <row r="67" spans="1:4" ht="9.75" customHeight="1">
      <c r="A67" s="4" t="s">
        <v>36</v>
      </c>
      <c r="B67" s="9">
        <v>670</v>
      </c>
      <c r="C67" s="9">
        <v>500</v>
      </c>
      <c r="D67" s="9">
        <f>C67-B67</f>
        <v>-170</v>
      </c>
    </row>
    <row r="68" spans="1:4" ht="9.75" customHeight="1">
      <c r="A68" s="4" t="s">
        <v>37</v>
      </c>
      <c r="B68" s="9">
        <v>2350</v>
      </c>
      <c r="C68" s="9">
        <v>2350</v>
      </c>
      <c r="D68" s="9">
        <f>C68-B68</f>
        <v>0</v>
      </c>
    </row>
    <row r="69" spans="1:4" ht="9.75" customHeight="1">
      <c r="A69" s="4" t="s">
        <v>88</v>
      </c>
      <c r="B69" s="9">
        <v>2500</v>
      </c>
      <c r="C69" s="9">
        <v>2880</v>
      </c>
      <c r="D69" s="9">
        <f>C69-B69</f>
        <v>380</v>
      </c>
    </row>
    <row r="70" spans="1:5" ht="9.75" customHeight="1">
      <c r="A70" s="4" t="s">
        <v>38</v>
      </c>
      <c r="B70" s="9">
        <v>4000</v>
      </c>
      <c r="C70" s="9">
        <v>5265.14</v>
      </c>
      <c r="D70" s="9">
        <f>C70-B70</f>
        <v>1265.1400000000003</v>
      </c>
      <c r="E70" t="s">
        <v>92</v>
      </c>
    </row>
    <row r="71" spans="1:4" ht="9.75" customHeight="1">
      <c r="A71" s="5" t="s">
        <v>13</v>
      </c>
      <c r="B71" s="10">
        <f>SUM(B57:B70)</f>
        <v>43070</v>
      </c>
      <c r="C71" s="10">
        <f>SUM(C57:C70)</f>
        <v>41299.65999999999</v>
      </c>
      <c r="D71" s="10">
        <f>SUM(D57:D70)</f>
        <v>-1770.3399999999997</v>
      </c>
    </row>
    <row r="72" spans="1:4" ht="10.5" customHeight="1">
      <c r="A72" s="5" t="s">
        <v>8</v>
      </c>
      <c r="B72" s="10">
        <f>B39+B46+B54+B71</f>
        <v>97390</v>
      </c>
      <c r="C72" s="10">
        <f>C71+C54+C46+C39</f>
        <v>90756.04</v>
      </c>
      <c r="D72" s="10">
        <f>D71+D54+D46+D39</f>
        <v>-6633.960000000002</v>
      </c>
    </row>
    <row r="73" spans="1:4" ht="10.5" customHeight="1">
      <c r="A73" s="17"/>
      <c r="B73" s="19"/>
      <c r="C73" s="23"/>
      <c r="D73" s="23"/>
    </row>
    <row r="74" spans="1:2" ht="10.5" customHeight="1">
      <c r="A74" s="17"/>
      <c r="B74" s="19"/>
    </row>
    <row r="75" spans="1:2" ht="10.5" customHeight="1">
      <c r="A75" s="17"/>
      <c r="B75" s="19"/>
    </row>
    <row r="76" spans="1:2" ht="10.5" customHeight="1">
      <c r="A76" s="17"/>
      <c r="B76" s="19"/>
    </row>
    <row r="77" spans="1:2" ht="10.5" customHeight="1">
      <c r="A77" s="17"/>
      <c r="B77" s="19"/>
    </row>
    <row r="78" spans="1:4" ht="10.5" customHeight="1">
      <c r="A78" s="3" t="s">
        <v>9</v>
      </c>
      <c r="B78" s="11" t="s">
        <v>55</v>
      </c>
      <c r="C78" s="11" t="s">
        <v>56</v>
      </c>
      <c r="D78" s="11" t="s">
        <v>57</v>
      </c>
    </row>
    <row r="79" spans="1:5" ht="9.75" customHeight="1">
      <c r="A79" s="4" t="s">
        <v>63</v>
      </c>
      <c r="B79" s="6">
        <v>34300</v>
      </c>
      <c r="C79" s="6">
        <v>24936.85</v>
      </c>
      <c r="D79" s="6">
        <f aca="true" t="shared" si="1" ref="D79:D86">C79-B79</f>
        <v>-9363.150000000001</v>
      </c>
      <c r="E79" t="s">
        <v>92</v>
      </c>
    </row>
    <row r="80" spans="1:4" ht="9.75" customHeight="1">
      <c r="A80" s="4" t="s">
        <v>64</v>
      </c>
      <c r="B80" s="6">
        <v>20770</v>
      </c>
      <c r="C80" s="6">
        <v>16622.23</v>
      </c>
      <c r="D80" s="6">
        <f t="shared" si="1"/>
        <v>-4147.77</v>
      </c>
    </row>
    <row r="81" spans="1:4" ht="9.75" customHeight="1">
      <c r="A81" s="4" t="s">
        <v>53</v>
      </c>
      <c r="B81" s="6">
        <v>4050</v>
      </c>
      <c r="C81" s="6">
        <v>2545.66</v>
      </c>
      <c r="D81" s="6">
        <f t="shared" si="1"/>
        <v>-1504.3400000000001</v>
      </c>
    </row>
    <row r="82" spans="1:4" ht="9.75" customHeight="1">
      <c r="A82" s="4" t="s">
        <v>65</v>
      </c>
      <c r="B82" s="6">
        <v>2550</v>
      </c>
      <c r="C82" s="6">
        <v>0</v>
      </c>
      <c r="D82" s="6">
        <f t="shared" si="1"/>
        <v>-2550</v>
      </c>
    </row>
    <row r="83" spans="1:4" ht="9.75" customHeight="1">
      <c r="A83" s="4" t="s">
        <v>39</v>
      </c>
      <c r="B83" s="6">
        <v>9000</v>
      </c>
      <c r="C83" s="6">
        <v>9035.38</v>
      </c>
      <c r="D83" s="6">
        <f t="shared" si="1"/>
        <v>35.3799999999992</v>
      </c>
    </row>
    <row r="84" spans="1:4" ht="9.75" customHeight="1">
      <c r="A84" s="4" t="s">
        <v>45</v>
      </c>
      <c r="B84" s="6">
        <v>12000</v>
      </c>
      <c r="C84" s="6">
        <v>8665.7</v>
      </c>
      <c r="D84" s="6">
        <f t="shared" si="1"/>
        <v>-3334.2999999999993</v>
      </c>
    </row>
    <row r="85" spans="1:4" ht="9.75" customHeight="1">
      <c r="A85" s="4" t="s">
        <v>40</v>
      </c>
      <c r="B85" s="6">
        <v>2000</v>
      </c>
      <c r="C85" s="6">
        <v>0</v>
      </c>
      <c r="D85" s="6">
        <f t="shared" si="1"/>
        <v>-2000</v>
      </c>
    </row>
    <row r="86" spans="1:4" ht="9.75" customHeight="1">
      <c r="A86" s="4" t="s">
        <v>41</v>
      </c>
      <c r="B86" s="6">
        <v>5000</v>
      </c>
      <c r="C86" s="6">
        <v>5205.97</v>
      </c>
      <c r="D86" s="6">
        <f t="shared" si="1"/>
        <v>205.97000000000025</v>
      </c>
    </row>
    <row r="87" spans="1:4" ht="10.5" customHeight="1">
      <c r="A87" s="5" t="s">
        <v>2</v>
      </c>
      <c r="B87" s="10">
        <f>SUM(B79:B86)</f>
        <v>89670</v>
      </c>
      <c r="C87" s="10">
        <f>SUM(C79:C86)</f>
        <v>67011.79000000001</v>
      </c>
      <c r="D87" s="10">
        <f>SUM(D79:D86)</f>
        <v>-22658.210000000003</v>
      </c>
    </row>
    <row r="88" spans="1:2" s="16" customFormat="1" ht="10.5" customHeight="1">
      <c r="A88" s="17"/>
      <c r="B88" s="18"/>
    </row>
    <row r="89" spans="1:4" ht="10.5" customHeight="1">
      <c r="A89" s="12" t="s">
        <v>10</v>
      </c>
      <c r="B89" s="10">
        <v>14000</v>
      </c>
      <c r="C89" s="10">
        <v>19678.81</v>
      </c>
      <c r="D89" s="10">
        <f>C89-B89</f>
        <v>5678.810000000001</v>
      </c>
    </row>
    <row r="90" spans="1:4" ht="10.5" customHeight="1">
      <c r="A90" s="4"/>
      <c r="B90" s="10"/>
      <c r="C90" s="10"/>
      <c r="D90" s="10"/>
    </row>
    <row r="91" spans="1:4" ht="10.5" customHeight="1">
      <c r="A91" s="14"/>
      <c r="B91" s="18"/>
      <c r="C91" s="18"/>
      <c r="D91" s="18"/>
    </row>
    <row r="92" spans="1:4" ht="10.5" customHeight="1">
      <c r="A92" s="14" t="s">
        <v>68</v>
      </c>
      <c r="B92" s="18"/>
      <c r="C92" s="18"/>
      <c r="D92" s="18"/>
    </row>
    <row r="93" spans="1:4" ht="10.5" customHeight="1">
      <c r="A93" s="4" t="s">
        <v>85</v>
      </c>
      <c r="B93" s="6">
        <v>1200</v>
      </c>
      <c r="C93" s="6">
        <v>982.42</v>
      </c>
      <c r="D93" s="6">
        <f aca="true" t="shared" si="2" ref="D93:D100">C93-B93</f>
        <v>-217.58000000000004</v>
      </c>
    </row>
    <row r="94" spans="1:4" ht="10.5" customHeight="1">
      <c r="A94" s="4" t="s">
        <v>69</v>
      </c>
      <c r="B94" s="6">
        <v>7000</v>
      </c>
      <c r="C94" s="6">
        <v>3436.34</v>
      </c>
      <c r="D94" s="6">
        <f t="shared" si="2"/>
        <v>-3563.66</v>
      </c>
    </row>
    <row r="95" spans="1:4" ht="10.5" customHeight="1">
      <c r="A95" s="4" t="s">
        <v>71</v>
      </c>
      <c r="B95" s="6">
        <v>6042</v>
      </c>
      <c r="C95" s="6">
        <v>4166.87</v>
      </c>
      <c r="D95" s="6">
        <f t="shared" si="2"/>
        <v>-1875.13</v>
      </c>
    </row>
    <row r="96" spans="1:4" ht="10.5" customHeight="1">
      <c r="A96" s="4" t="s">
        <v>72</v>
      </c>
      <c r="B96" s="6">
        <v>2960</v>
      </c>
      <c r="C96" s="6">
        <v>3228.91</v>
      </c>
      <c r="D96" s="6">
        <f t="shared" si="2"/>
        <v>268.90999999999985</v>
      </c>
    </row>
    <row r="97" spans="1:4" ht="10.5" customHeight="1">
      <c r="A97" s="4" t="s">
        <v>77</v>
      </c>
      <c r="B97" s="6">
        <v>0</v>
      </c>
      <c r="C97" s="6">
        <v>799</v>
      </c>
      <c r="D97" s="6">
        <f t="shared" si="2"/>
        <v>799</v>
      </c>
    </row>
    <row r="98" spans="1:4" ht="10.5" customHeight="1">
      <c r="A98" s="4" t="s">
        <v>73</v>
      </c>
      <c r="B98" s="6">
        <v>7000</v>
      </c>
      <c r="C98" s="6">
        <v>2600</v>
      </c>
      <c r="D98" s="6">
        <f t="shared" si="2"/>
        <v>-4400</v>
      </c>
    </row>
    <row r="99" spans="1:4" ht="10.5" customHeight="1">
      <c r="A99" s="4" t="s">
        <v>84</v>
      </c>
      <c r="B99" s="6">
        <v>0</v>
      </c>
      <c r="C99" s="6">
        <v>600</v>
      </c>
      <c r="D99" s="6">
        <f t="shared" si="2"/>
        <v>600</v>
      </c>
    </row>
    <row r="100" spans="1:4" ht="10.5" customHeight="1">
      <c r="A100" s="4" t="s">
        <v>86</v>
      </c>
      <c r="B100" s="6">
        <v>0</v>
      </c>
      <c r="C100" s="6">
        <v>84.9</v>
      </c>
      <c r="D100" s="6">
        <f t="shared" si="2"/>
        <v>84.9</v>
      </c>
    </row>
    <row r="101" spans="1:4" ht="10.5" customHeight="1">
      <c r="A101" s="4"/>
      <c r="B101" s="6"/>
      <c r="C101" s="6"/>
      <c r="D101" s="6"/>
    </row>
    <row r="102" spans="1:4" ht="10.5" customHeight="1">
      <c r="A102" s="5" t="s">
        <v>2</v>
      </c>
      <c r="B102" s="10">
        <f>SUM(B93:B101)</f>
        <v>24202</v>
      </c>
      <c r="C102" s="10">
        <f>SUM(C93:C101)</f>
        <v>15898.44</v>
      </c>
      <c r="D102" s="10">
        <f>C102-B102</f>
        <v>-8303.56</v>
      </c>
    </row>
    <row r="103" spans="1:2" ht="10.5" customHeight="1">
      <c r="A103" s="14"/>
      <c r="B103" s="18"/>
    </row>
    <row r="104" spans="1:2" s="16" customFormat="1" ht="10.5" customHeight="1">
      <c r="A104" s="14" t="s">
        <v>67</v>
      </c>
      <c r="B104" s="15"/>
    </row>
    <row r="105" spans="1:4" ht="9.75" customHeight="1">
      <c r="A105" s="4" t="s">
        <v>42</v>
      </c>
      <c r="B105" s="6">
        <v>1000</v>
      </c>
      <c r="C105" s="6">
        <v>309.39</v>
      </c>
      <c r="D105" s="6">
        <f>C105-B105</f>
        <v>-690.61</v>
      </c>
    </row>
    <row r="106" spans="1:4" ht="9.75" customHeight="1">
      <c r="A106" s="4" t="s">
        <v>66</v>
      </c>
      <c r="B106" s="6">
        <v>500</v>
      </c>
      <c r="C106" s="6">
        <v>223.47</v>
      </c>
      <c r="D106" s="6">
        <f>C106-B106</f>
        <v>-276.53</v>
      </c>
    </row>
    <row r="107" spans="1:4" ht="9.75" customHeight="1">
      <c r="A107" s="4" t="s">
        <v>91</v>
      </c>
      <c r="B107" s="6">
        <v>0</v>
      </c>
      <c r="C107" s="6">
        <v>1300</v>
      </c>
      <c r="D107" s="6">
        <v>1300</v>
      </c>
    </row>
    <row r="108" spans="1:4" ht="9.75" customHeight="1">
      <c r="A108" s="4" t="s">
        <v>93</v>
      </c>
      <c r="B108" s="6">
        <v>0</v>
      </c>
      <c r="C108" s="6">
        <v>0</v>
      </c>
      <c r="D108" s="6">
        <v>0</v>
      </c>
    </row>
    <row r="109" spans="1:4" ht="10.5" customHeight="1">
      <c r="A109" s="5" t="s">
        <v>2</v>
      </c>
      <c r="B109" s="10">
        <f>SUM(B105:B106)</f>
        <v>1500</v>
      </c>
      <c r="C109" s="10">
        <f>SUM(C105:C106:C107:C108)</f>
        <v>1832.8600000000001</v>
      </c>
      <c r="D109" s="10">
        <f>SUM(D105:D106)</f>
        <v>-967.14</v>
      </c>
    </row>
    <row r="110" spans="1:2" s="16" customFormat="1" ht="10.5" customHeight="1">
      <c r="A110" s="17"/>
      <c r="B110" s="18"/>
    </row>
    <row r="111" spans="1:4" ht="10.5" customHeight="1">
      <c r="A111" s="5" t="s">
        <v>11</v>
      </c>
      <c r="B111" s="13">
        <f>B72+B87+B89+B109+B102</f>
        <v>226762</v>
      </c>
      <c r="C111" s="13">
        <f>C109+C102+C89+C87+C72</f>
        <v>195177.94</v>
      </c>
      <c r="D111" s="13">
        <f>D109+D102+D89+D87+D72</f>
        <v>-32884.06</v>
      </c>
    </row>
    <row r="112" spans="1:4" ht="10.5" customHeight="1">
      <c r="A112" s="5" t="s">
        <v>12</v>
      </c>
      <c r="B112" s="13">
        <f>B19-B111</f>
        <v>48556.630000000005</v>
      </c>
      <c r="C112" s="13">
        <f>C19-C111</f>
        <v>84546.95000000001</v>
      </c>
      <c r="D112" s="13">
        <f>D19-D111</f>
        <v>37290.32000000001</v>
      </c>
    </row>
    <row r="113" ht="12.75">
      <c r="B113" s="7"/>
    </row>
    <row r="114" spans="1:2" s="21" customFormat="1" ht="12.75">
      <c r="A114" s="20"/>
      <c r="B114" s="7"/>
    </row>
    <row r="115" spans="1:2" ht="12.75">
      <c r="A115" s="24" t="s">
        <v>83</v>
      </c>
      <c r="B115" s="7"/>
    </row>
    <row r="116" spans="1:3" s="25" customFormat="1" ht="12">
      <c r="A116" s="4" t="s">
        <v>78</v>
      </c>
      <c r="C116" s="6">
        <v>913.05</v>
      </c>
    </row>
    <row r="117" spans="1:3" s="25" customFormat="1" ht="12">
      <c r="A117" s="4" t="s">
        <v>79</v>
      </c>
      <c r="C117" s="6">
        <v>32626.58</v>
      </c>
    </row>
    <row r="118" spans="1:3" s="25" customFormat="1" ht="12">
      <c r="A118" s="4" t="s">
        <v>80</v>
      </c>
      <c r="C118" s="6">
        <v>30178.47</v>
      </c>
    </row>
    <row r="119" spans="1:3" s="25" customFormat="1" ht="12">
      <c r="A119" s="4" t="s">
        <v>81</v>
      </c>
      <c r="C119" s="6">
        <v>20826.58</v>
      </c>
    </row>
    <row r="120" spans="1:3" s="25" customFormat="1" ht="12">
      <c r="A120" s="4" t="s">
        <v>82</v>
      </c>
      <c r="C120" s="6">
        <v>2.27</v>
      </c>
    </row>
    <row r="121" spans="1:3" s="25" customFormat="1" ht="12.75">
      <c r="A121" s="5" t="s">
        <v>2</v>
      </c>
      <c r="C121" s="13">
        <f>SUM(C116:C120)</f>
        <v>84546.95000000001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</dc:creator>
  <cp:keywords/>
  <dc:description/>
  <cp:lastModifiedBy>SHS_JAMES062016</cp:lastModifiedBy>
  <cp:lastPrinted>2017-02-17T06:07:55Z</cp:lastPrinted>
  <dcterms:created xsi:type="dcterms:W3CDTF">2009-02-09T13:23:58Z</dcterms:created>
  <dcterms:modified xsi:type="dcterms:W3CDTF">2017-03-30T14:44:29Z</dcterms:modified>
  <cp:category/>
  <cp:version/>
  <cp:contentType/>
  <cp:contentStatus/>
</cp:coreProperties>
</file>